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flexní" sheetId="1" r:id="rId1"/>
    <sheet name="Kladkový" sheetId="2" r:id="rId2"/>
    <sheet name="Holý" sheetId="3" r:id="rId3"/>
    <sheet name="Kluby" sheetId="4" r:id="rId4"/>
  </sheets>
  <definedNames/>
  <calcPr fullCalcOnLoad="1"/>
</workbook>
</file>

<file path=xl/sharedStrings.xml><?xml version="1.0" encoding="utf-8"?>
<sst xmlns="http://schemas.openxmlformats.org/spreadsheetml/2006/main" count="447" uniqueCount="213">
  <si>
    <t>Terénní sestava</t>
  </si>
  <si>
    <t>Neoficiální konečný stav</t>
  </si>
  <si>
    <t>REFLEXNÍ LUK</t>
  </si>
  <si>
    <t>Muži</t>
  </si>
  <si>
    <t>Poř.</t>
  </si>
  <si>
    <t>Jméno</t>
  </si>
  <si>
    <t>Oddíl</t>
  </si>
  <si>
    <t>Max</t>
  </si>
  <si>
    <t>ČP</t>
  </si>
  <si>
    <t>Výsledky</t>
  </si>
  <si>
    <t>Heřman Michal</t>
  </si>
  <si>
    <t>ARC</t>
  </si>
  <si>
    <t>Brada Vladimír</t>
  </si>
  <si>
    <t>KLK</t>
  </si>
  <si>
    <t>Preclík Jan</t>
  </si>
  <si>
    <t>SLA</t>
  </si>
  <si>
    <t>VRS</t>
  </si>
  <si>
    <t>KOS</t>
  </si>
  <si>
    <t>STA</t>
  </si>
  <si>
    <t>Preclík Jaroslav</t>
  </si>
  <si>
    <t>PRE</t>
  </si>
  <si>
    <t>Cehelský Štefan</t>
  </si>
  <si>
    <t>PRO</t>
  </si>
  <si>
    <t>VOT</t>
  </si>
  <si>
    <t>PLZ</t>
  </si>
  <si>
    <t>Preclík František</t>
  </si>
  <si>
    <t>CHE</t>
  </si>
  <si>
    <t>Duchek Luboš</t>
  </si>
  <si>
    <t>OST</t>
  </si>
  <si>
    <t>SEN</t>
  </si>
  <si>
    <t>KVA</t>
  </si>
  <si>
    <t>VOJ</t>
  </si>
  <si>
    <t>PBR</t>
  </si>
  <si>
    <t>Senioři</t>
  </si>
  <si>
    <t>Horáček Zdeněk</t>
  </si>
  <si>
    <t>Brettl Josef</t>
  </si>
  <si>
    <t>ROK</t>
  </si>
  <si>
    <t>TOV</t>
  </si>
  <si>
    <t>Ženy</t>
  </si>
  <si>
    <t>Horáčková Barbora</t>
  </si>
  <si>
    <t>Vichová Jitka</t>
  </si>
  <si>
    <t>Krmášková Šárka</t>
  </si>
  <si>
    <t>Bednářová Jana</t>
  </si>
  <si>
    <t>MIR</t>
  </si>
  <si>
    <t>SIU</t>
  </si>
  <si>
    <t>LIT</t>
  </si>
  <si>
    <t>Junioři</t>
  </si>
  <si>
    <t>Vaněk Martin</t>
  </si>
  <si>
    <t>Fejta Jakub</t>
  </si>
  <si>
    <t>Jílek Martin</t>
  </si>
  <si>
    <t>Hašek Oldřich</t>
  </si>
  <si>
    <t>Juniorky</t>
  </si>
  <si>
    <t>Wünschová Babeta</t>
  </si>
  <si>
    <t>Kadeti</t>
  </si>
  <si>
    <t>Macek Josef</t>
  </si>
  <si>
    <t>Pětník Tomáš</t>
  </si>
  <si>
    <t>Král Miloslav</t>
  </si>
  <si>
    <t>BYS</t>
  </si>
  <si>
    <t>Jendele Patrik</t>
  </si>
  <si>
    <t>CER</t>
  </si>
  <si>
    <t>CHR</t>
  </si>
  <si>
    <t>Kadetky</t>
  </si>
  <si>
    <t>Spálenková Eva</t>
  </si>
  <si>
    <t>Kvapilová Hana</t>
  </si>
  <si>
    <t>Starší žáci</t>
  </si>
  <si>
    <t>Čechura Tomáš</t>
  </si>
  <si>
    <t>Novotný Vojtěch</t>
  </si>
  <si>
    <t xml:space="preserve">Jaček Matouš </t>
  </si>
  <si>
    <t xml:space="preserve">Keicher Michal  </t>
  </si>
  <si>
    <t>Glenda Tomáš</t>
  </si>
  <si>
    <t>Šmejkal Petr</t>
  </si>
  <si>
    <t xml:space="preserve">Novák Jiří </t>
  </si>
  <si>
    <t>Hovorka Jiří</t>
  </si>
  <si>
    <t>Braun Oliver</t>
  </si>
  <si>
    <t>Kovařík Boris</t>
  </si>
  <si>
    <t>Starší žákyně</t>
  </si>
  <si>
    <t>Končalová Kateřina</t>
  </si>
  <si>
    <t>Dostálová Tereza</t>
  </si>
  <si>
    <t>Vančurová Monika</t>
  </si>
  <si>
    <t>Kučerová Magdaléna</t>
  </si>
  <si>
    <t>Mladší žáci</t>
  </si>
  <si>
    <t>Jendele Filip</t>
  </si>
  <si>
    <t>Jendele Dominik</t>
  </si>
  <si>
    <t>Zamrzla Lukáš</t>
  </si>
  <si>
    <t>Vojtek Tomáš</t>
  </si>
  <si>
    <t>Korynta Oldřich /B10/</t>
  </si>
  <si>
    <t>Havel Daniel</t>
  </si>
  <si>
    <t>Bavor Jaroslav</t>
  </si>
  <si>
    <t>Wünsche Robert /B10/</t>
  </si>
  <si>
    <t>Fejta Michael</t>
  </si>
  <si>
    <t>Soukup Martin</t>
  </si>
  <si>
    <t>Mladší žákyně</t>
  </si>
  <si>
    <t>Bartůšková Kateřina</t>
  </si>
  <si>
    <t>Pešková Eliška</t>
  </si>
  <si>
    <t>Martínková Dominika /B10/</t>
  </si>
  <si>
    <t>Nováková Marie /B10/</t>
  </si>
  <si>
    <t>Vančurová Petra</t>
  </si>
  <si>
    <t>Korynta Michal</t>
  </si>
  <si>
    <t>Zderadičková Martina</t>
  </si>
  <si>
    <t>Pešek Tomáš</t>
  </si>
  <si>
    <t>KLADKOVÝ LUK</t>
  </si>
  <si>
    <t>Procházka Jan</t>
  </si>
  <si>
    <t>XIN</t>
  </si>
  <si>
    <t>HOLÝ LUK</t>
  </si>
  <si>
    <t>KAR</t>
  </si>
  <si>
    <t>FAN</t>
  </si>
  <si>
    <t>Hladil Milan /S/</t>
  </si>
  <si>
    <t>Kobylka Martin</t>
  </si>
  <si>
    <t>Mašín Jiří /S/</t>
  </si>
  <si>
    <t>FAC</t>
  </si>
  <si>
    <t>Pokorný Richard</t>
  </si>
  <si>
    <t>Dubčaková Kateřina</t>
  </si>
  <si>
    <t>Kijonková Kateřina</t>
  </si>
  <si>
    <t>Meisnerová Beata</t>
  </si>
  <si>
    <t>Lichorobiec Vojtěch</t>
  </si>
  <si>
    <t>Šot Michal</t>
  </si>
  <si>
    <t>Bednář Marek</t>
  </si>
  <si>
    <t>Glinz Jan</t>
  </si>
  <si>
    <t>Žáci</t>
  </si>
  <si>
    <t>Hegedüs Robin</t>
  </si>
  <si>
    <t>Karkoška Ondřej</t>
  </si>
  <si>
    <t>Němčík Jakub</t>
  </si>
  <si>
    <t>Sirota David</t>
  </si>
  <si>
    <t>Zkratka</t>
  </si>
  <si>
    <t>Název oddílu/klubu</t>
  </si>
  <si>
    <t>LK ARCUS Plzeň</t>
  </si>
  <si>
    <t>B05</t>
  </si>
  <si>
    <t>LK Brno 05</t>
  </si>
  <si>
    <t>BRN</t>
  </si>
  <si>
    <t>TJ START Brno</t>
  </si>
  <si>
    <t>BRO</t>
  </si>
  <si>
    <t>SLOVAN Broumov</t>
  </si>
  <si>
    <t>Školní lukostřelecký klub při ZŠ Bystřice</t>
  </si>
  <si>
    <t>CEL</t>
  </si>
  <si>
    <t>LK INDIANA</t>
  </si>
  <si>
    <t>LK CERE</t>
  </si>
  <si>
    <t>DOM</t>
  </si>
  <si>
    <t>LK Domažlice</t>
  </si>
  <si>
    <t>LO Factory</t>
  </si>
  <si>
    <t>SLS FANDA HEGEDÜS</t>
  </si>
  <si>
    <t>HOL</t>
  </si>
  <si>
    <t>MH Archery Holice</t>
  </si>
  <si>
    <t>ESKA Cheb</t>
  </si>
  <si>
    <t>TJ SPARTAK Chrást</t>
  </si>
  <si>
    <t>JES</t>
  </si>
  <si>
    <t>TJ Jeseník</t>
  </si>
  <si>
    <t>JEV</t>
  </si>
  <si>
    <t>LK Jevišovka</t>
  </si>
  <si>
    <t>LK JUVENTUS Karviná</t>
  </si>
  <si>
    <t>I.Královský lukostřelecký klub</t>
  </si>
  <si>
    <t>KOJ</t>
  </si>
  <si>
    <t>LO Kojetín</t>
  </si>
  <si>
    <t>TJ SOKOL Kostelec na Hané LK1997</t>
  </si>
  <si>
    <t>SLAVIA Karlovy Vary</t>
  </si>
  <si>
    <t>LIB</t>
  </si>
  <si>
    <t>DYNAMO Liberec</t>
  </si>
  <si>
    <t>SK CHEMOPETROL Litvínov</t>
  </si>
  <si>
    <t>VZO TSČ Mirošov</t>
  </si>
  <si>
    <t>MOD</t>
  </si>
  <si>
    <t>LK Lukostřelba MODRÁ</t>
  </si>
  <si>
    <t>MOS</t>
  </si>
  <si>
    <t>LK SKI Mosty</t>
  </si>
  <si>
    <t>MYT</t>
  </si>
  <si>
    <t>LO TJ SOKOL Mýto</t>
  </si>
  <si>
    <t>NMM</t>
  </si>
  <si>
    <t>SK Nové Město nad Metují</t>
  </si>
  <si>
    <t>OPA</t>
  </si>
  <si>
    <t>LO Opava</t>
  </si>
  <si>
    <t>ORL</t>
  </si>
  <si>
    <t>SSK Orličtí ostrostřelci</t>
  </si>
  <si>
    <t>LO TJ Mariánské Hory Ostrava</t>
  </si>
  <si>
    <t>PAR</t>
  </si>
  <si>
    <t>LK DOMINIK Pardubice</t>
  </si>
  <si>
    <t>LK Panenské Břežany</t>
  </si>
  <si>
    <t>1.LK Plzeň 1935</t>
  </si>
  <si>
    <t>SK Přerov</t>
  </si>
  <si>
    <t>TJ OP Prostějov</t>
  </si>
  <si>
    <t>RAP</t>
  </si>
  <si>
    <t>SK RAPID Praha</t>
  </si>
  <si>
    <t>REX</t>
  </si>
  <si>
    <t>SK REX Starý Kolín</t>
  </si>
  <si>
    <t>LK Rokycany</t>
  </si>
  <si>
    <t>SK LAPAČKA Šenov</t>
  </si>
  <si>
    <t>SK Sioux Arrows Ostrava</t>
  </si>
  <si>
    <t>SK SLAVIA PRAHA lukostřelba</t>
  </si>
  <si>
    <t>SK START Praha</t>
  </si>
  <si>
    <t>SUM</t>
  </si>
  <si>
    <t>Klub šumavských lukostřelců</t>
  </si>
  <si>
    <t>TEP</t>
  </si>
  <si>
    <t>I.Teplický lukostřelecký klub</t>
  </si>
  <si>
    <t>TJ SOKOL Tovačov</t>
  </si>
  <si>
    <t>LK Mohykán Vojtěchov</t>
  </si>
  <si>
    <t>LK Votice</t>
  </si>
  <si>
    <t>SOKOL Praha Vršovice</t>
  </si>
  <si>
    <t>VSE</t>
  </si>
  <si>
    <t>SK Policie Vsetín</t>
  </si>
  <si>
    <t>individuální člen</t>
  </si>
  <si>
    <t>XNR</t>
  </si>
  <si>
    <t>neregistrovaný</t>
  </si>
  <si>
    <t>ČESKÝ POHÁR</t>
  </si>
  <si>
    <t>Baby žákyně</t>
  </si>
  <si>
    <t>Baby žáci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</si>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</sst>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  <font>
      <b/>
      <u val="singleAccounting"/>
      <sz val="12"/>
      <color indexed="18"/>
      <name val="Arial"/>
      <family val="0"/>
    </font>
    <font>
      <b/>
      <u val="double"/>
      <sz val="12"/>
      <color indexed="18"/>
      <name val="Arial"/>
      <family val="0"/>
    </font>
    <font>
      <sz val="10"/>
      <color indexed="18"/>
      <name val="Arial"/>
      <family val="2"/>
    </font>
    <font>
      <b/>
      <u val="doubleAccounting"/>
      <sz val="10"/>
      <color indexed="18"/>
      <name val="Arial"/>
      <family val="0"/>
    </font>
    <font>
      <b/>
      <u val="singleAccounting"/>
      <sz val="10"/>
      <color indexed="1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2"/>
    </font>
    <font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" fontId="4" fillId="0" borderId="0" xfId="0" applyNumberFormat="1" applyFont="1" applyFill="1" applyBorder="1" applyAlignment="1" applyProtection="1">
      <alignment horizontal="right"/>
      <protection hidden="1"/>
    </xf>
    <xf numFmtId="2" fontId="4" fillId="0" borderId="0" xfId="0" applyNumberFormat="1" applyFont="1" applyFill="1" applyBorder="1" applyAlignment="1" applyProtection="1">
      <alignment horizontal="right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horizontal="left" wrapText="1"/>
      <protection hidden="1"/>
    </xf>
    <xf numFmtId="2" fontId="10" fillId="0" borderId="4" xfId="0" applyNumberFormat="1" applyFont="1" applyFill="1" applyBorder="1" applyAlignment="1" applyProtection="1">
      <alignment horizontal="right"/>
      <protection hidden="1"/>
    </xf>
    <xf numFmtId="1" fontId="11" fillId="0" borderId="4" xfId="0" applyNumberFormat="1" applyFont="1" applyFill="1" applyBorder="1" applyAlignment="1" applyProtection="1">
      <alignment horizontal="right"/>
      <protection hidden="1"/>
    </xf>
    <xf numFmtId="0" fontId="11" fillId="0" borderId="4" xfId="0" applyFont="1" applyFill="1" applyBorder="1" applyAlignment="1" applyProtection="1">
      <alignment horizontal="right"/>
      <protection hidden="1"/>
    </xf>
    <xf numFmtId="0" fontId="0" fillId="0" borderId="4" xfId="0" applyFont="1" applyFill="1" applyBorder="1" applyAlignment="1" applyProtection="1">
      <alignment horizontal="right"/>
      <protection hidden="1"/>
    </xf>
    <xf numFmtId="1" fontId="0" fillId="0" borderId="4" xfId="0" applyNumberFormat="1" applyFont="1" applyFill="1" applyBorder="1" applyAlignment="1" applyProtection="1">
      <alignment horizontal="right"/>
      <protection hidden="1"/>
    </xf>
    <xf numFmtId="1" fontId="0" fillId="0" borderId="5" xfId="0" applyNumberFormat="1" applyFont="1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horizontal="right"/>
      <protection hidden="1"/>
    </xf>
    <xf numFmtId="0" fontId="0" fillId="0" borderId="7" xfId="0" applyFont="1" applyFill="1" applyBorder="1" applyAlignment="1" applyProtection="1">
      <alignment horizontal="right"/>
      <protection hidden="1"/>
    </xf>
    <xf numFmtId="1" fontId="0" fillId="0" borderId="7" xfId="0" applyNumberFormat="1" applyFont="1" applyFill="1" applyBorder="1" applyAlignment="1" applyProtection="1">
      <alignment horizontal="right"/>
      <protection hidden="1"/>
    </xf>
    <xf numFmtId="1" fontId="0" fillId="0" borderId="8" xfId="0" applyNumberFormat="1" applyFont="1" applyFill="1" applyBorder="1" applyAlignment="1" applyProtection="1">
      <alignment horizontal="right"/>
      <protection hidden="1"/>
    </xf>
    <xf numFmtId="2" fontId="10" fillId="0" borderId="7" xfId="0" applyNumberFormat="1" applyFont="1" applyFill="1" applyBorder="1" applyAlignment="1" applyProtection="1">
      <alignment horizontal="right"/>
      <protection hidden="1"/>
    </xf>
    <xf numFmtId="0" fontId="0" fillId="0" borderId="6" xfId="0" applyFill="1" applyBorder="1" applyAlignment="1" applyProtection="1">
      <alignment wrapText="1"/>
      <protection hidden="1"/>
    </xf>
    <xf numFmtId="0" fontId="0" fillId="0" borderId="6" xfId="0" applyFill="1" applyBorder="1" applyAlignment="1" applyProtection="1">
      <alignment horizontal="left" wrapText="1"/>
      <protection hidden="1"/>
    </xf>
    <xf numFmtId="1" fontId="11" fillId="0" borderId="7" xfId="0" applyNumberFormat="1" applyFont="1" applyFill="1" applyBorder="1" applyAlignment="1" applyProtection="1">
      <alignment horizontal="right"/>
      <protection hidden="1"/>
    </xf>
    <xf numFmtId="1" fontId="0" fillId="0" borderId="7" xfId="0" applyNumberFormat="1" applyFont="1" applyFill="1" applyBorder="1" applyAlignment="1" applyProtection="1">
      <alignment horizontal="right"/>
      <protection hidden="1"/>
    </xf>
    <xf numFmtId="1" fontId="0" fillId="0" borderId="8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2" fontId="1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" fontId="0" fillId="0" borderId="0" xfId="0" applyNumberFormat="1" applyFont="1" applyFill="1" applyBorder="1" applyAlignment="1" applyProtection="1">
      <alignment horizontal="right"/>
      <protection hidden="1"/>
    </xf>
    <xf numFmtId="2" fontId="10" fillId="0" borderId="9" xfId="0" applyNumberFormat="1" applyFont="1" applyFill="1" applyBorder="1" applyAlignment="1" applyProtection="1">
      <alignment horizontal="right"/>
      <protection hidden="1"/>
    </xf>
    <xf numFmtId="1" fontId="0" fillId="0" borderId="9" xfId="0" applyNumberFormat="1" applyFont="1" applyFill="1" applyBorder="1" applyAlignment="1" applyProtection="1">
      <alignment horizontal="right"/>
      <protection hidden="1"/>
    </xf>
    <xf numFmtId="1" fontId="0" fillId="0" borderId="10" xfId="0" applyNumberFormat="1" applyFont="1" applyFill="1" applyBorder="1" applyAlignment="1" applyProtection="1">
      <alignment horizontal="right"/>
      <protection hidden="1"/>
    </xf>
    <xf numFmtId="2" fontId="10" fillId="0" borderId="11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11" fillId="0" borderId="11" xfId="0" applyFont="1" applyFill="1" applyBorder="1" applyAlignment="1" applyProtection="1">
      <alignment horizontal="right"/>
      <protection hidden="1"/>
    </xf>
    <xf numFmtId="1" fontId="0" fillId="0" borderId="11" xfId="0" applyNumberFormat="1" applyFont="1" applyFill="1" applyBorder="1" applyAlignment="1" applyProtection="1">
      <alignment horizontal="right"/>
      <protection hidden="1"/>
    </xf>
    <xf numFmtId="1" fontId="0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11" fillId="0" borderId="9" xfId="0" applyFont="1" applyBorder="1" applyAlignment="1" applyProtection="1">
      <alignment horizontal="right"/>
      <protection hidden="1"/>
    </xf>
    <xf numFmtId="1" fontId="11" fillId="0" borderId="10" xfId="0" applyNumberFormat="1" applyFont="1" applyFill="1" applyBorder="1" applyAlignment="1" applyProtection="1">
      <alignment horizontal="right"/>
      <protection hidden="1"/>
    </xf>
    <xf numFmtId="0" fontId="12" fillId="0" borderId="6" xfId="0" applyFont="1" applyBorder="1" applyAlignment="1" applyProtection="1">
      <alignment horizontal="left" wrapText="1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13" fillId="0" borderId="6" xfId="0" applyFont="1" applyFill="1" applyBorder="1" applyAlignment="1" applyProtection="1">
      <alignment horizontal="left"/>
      <protection hidden="1"/>
    </xf>
    <xf numFmtId="0" fontId="13" fillId="0" borderId="7" xfId="0" applyFont="1" applyFill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0" fontId="11" fillId="0" borderId="7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left"/>
      <protection hidden="1"/>
    </xf>
    <xf numFmtId="0" fontId="11" fillId="0" borderId="7" xfId="0" applyFont="1" applyBorder="1" applyAlignment="1" applyProtection="1">
      <alignment horizontal="right"/>
      <protection hidden="1"/>
    </xf>
    <xf numFmtId="0" fontId="13" fillId="0" borderId="6" xfId="0" applyFont="1" applyBorder="1" applyAlignment="1" applyProtection="1">
      <alignment horizontal="left"/>
      <protection hidden="1"/>
    </xf>
    <xf numFmtId="0" fontId="13" fillId="0" borderId="13" xfId="0" applyFont="1" applyBorder="1" applyAlignment="1" applyProtection="1">
      <alignment horizontal="left"/>
      <protection hidden="1"/>
    </xf>
    <xf numFmtId="0" fontId="14" fillId="0" borderId="9" xfId="0" applyFont="1" applyFill="1" applyBorder="1" applyAlignment="1" applyProtection="1">
      <alignment horizontal="right"/>
      <protection hidden="1"/>
    </xf>
    <xf numFmtId="0" fontId="14" fillId="0" borderId="7" xfId="0" applyFont="1" applyFill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right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3" fillId="0" borderId="9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12" fillId="0" borderId="14" xfId="0" applyFont="1" applyBorder="1" applyAlignment="1" applyProtection="1">
      <alignment horizontal="left" wrapText="1"/>
      <protection hidden="1"/>
    </xf>
    <xf numFmtId="2" fontId="10" fillId="0" borderId="15" xfId="0" applyNumberFormat="1" applyFont="1" applyFill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horizontal="right"/>
      <protection hidden="1"/>
    </xf>
    <xf numFmtId="0" fontId="0" fillId="0" borderId="15" xfId="0" applyFont="1" applyBorder="1" applyAlignment="1" applyProtection="1">
      <alignment horizontal="right"/>
      <protection hidden="1"/>
    </xf>
    <xf numFmtId="1" fontId="0" fillId="0" borderId="15" xfId="0" applyNumberFormat="1" applyFont="1" applyFill="1" applyBorder="1" applyAlignment="1" applyProtection="1">
      <alignment horizontal="right"/>
      <protection hidden="1"/>
    </xf>
    <xf numFmtId="1" fontId="0" fillId="0" borderId="16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1" fontId="10" fillId="0" borderId="7" xfId="0" applyNumberFormat="1" applyFont="1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/>
      <protection hidden="1"/>
    </xf>
    <xf numFmtId="1" fontId="0" fillId="0" borderId="7" xfId="0" applyNumberFormat="1" applyFont="1" applyFill="1" applyBorder="1" applyAlignment="1" applyProtection="1">
      <alignment/>
      <protection hidden="1"/>
    </xf>
    <xf numFmtId="1" fontId="0" fillId="0" borderId="8" xfId="0" applyNumberFormat="1" applyFont="1" applyFill="1" applyBorder="1" applyAlignment="1" applyProtection="1">
      <alignment/>
      <protection hidden="1"/>
    </xf>
    <xf numFmtId="0" fontId="11" fillId="0" borderId="7" xfId="0" applyFont="1" applyFill="1" applyBorder="1" applyAlignment="1" applyProtection="1">
      <alignment/>
      <protection hidden="1"/>
    </xf>
    <xf numFmtId="1" fontId="10" fillId="0" borderId="0" xfId="0" applyNumberFormat="1" applyFon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4" fillId="0" borderId="17" xfId="0" applyNumberFormat="1" applyFont="1" applyFill="1" applyBorder="1" applyAlignment="1" applyProtection="1">
      <alignment horizontal="right"/>
      <protection hidden="1"/>
    </xf>
    <xf numFmtId="1" fontId="0" fillId="0" borderId="4" xfId="0" applyNumberFormat="1" applyFont="1" applyFill="1" applyBorder="1" applyAlignment="1" applyProtection="1">
      <alignment horizontal="right"/>
      <protection hidden="1"/>
    </xf>
    <xf numFmtId="1" fontId="11" fillId="0" borderId="5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ont="1" applyAlignment="1">
      <alignment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right"/>
      <protection hidden="1"/>
    </xf>
    <xf numFmtId="0" fontId="0" fillId="0" borderId="4" xfId="0" applyFont="1" applyBorder="1" applyAlignment="1" applyProtection="1">
      <alignment horizontal="right"/>
      <protection hidden="1"/>
    </xf>
    <xf numFmtId="0" fontId="10" fillId="0" borderId="7" xfId="0" applyFont="1" applyBorder="1" applyAlignment="1" applyProtection="1">
      <alignment horizontal="right"/>
      <protection hidden="1"/>
    </xf>
    <xf numFmtId="0" fontId="11" fillId="0" borderId="7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2" fontId="10" fillId="0" borderId="7" xfId="0" applyNumberFormat="1" applyFont="1" applyBorder="1" applyAlignment="1" applyProtection="1">
      <alignment horizontal="right"/>
      <protection hidden="1"/>
    </xf>
    <xf numFmtId="1" fontId="11" fillId="0" borderId="8" xfId="0" applyNumberFormat="1" applyFont="1" applyFill="1" applyBorder="1" applyAlignment="1" applyProtection="1">
      <alignment horizontal="right"/>
      <protection hidden="1"/>
    </xf>
    <xf numFmtId="2" fontId="10" fillId="0" borderId="4" xfId="0" applyNumberFormat="1" applyFont="1" applyBorder="1" applyAlignment="1" applyProtection="1">
      <alignment horizontal="right"/>
      <protection hidden="1"/>
    </xf>
    <xf numFmtId="0" fontId="11" fillId="0" borderId="4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left" wrapText="1"/>
      <protection hidden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0" fontId="13" fillId="0" borderId="9" xfId="0" applyFont="1" applyBorder="1" applyAlignment="1" applyProtection="1">
      <alignment horizontal="right"/>
      <protection hidden="1"/>
    </xf>
    <xf numFmtId="0" fontId="11" fillId="0" borderId="9" xfId="0" applyFont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0" fillId="0" borderId="19" xfId="0" applyBorder="1" applyAlignment="1" applyProtection="1">
      <alignment horizontal="left"/>
      <protection hidden="1"/>
    </xf>
    <xf numFmtId="1" fontId="11" fillId="0" borderId="4" xfId="0" applyNumberFormat="1" applyFont="1" applyFill="1" applyBorder="1" applyAlignment="1" applyProtection="1">
      <alignment horizontal="right"/>
      <protection hidden="1"/>
    </xf>
    <xf numFmtId="0" fontId="4" fillId="0" borderId="17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1" fontId="11" fillId="0" borderId="8" xfId="0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6.421875" style="79" customWidth="1"/>
    <col min="2" max="2" width="23.28125" style="5" customWidth="1"/>
    <col min="3" max="3" width="5.8515625" style="10" customWidth="1"/>
    <col min="4" max="4" width="6.57421875" style="87" customWidth="1"/>
    <col min="5" max="13" width="4.00390625" style="79" customWidth="1"/>
    <col min="14" max="14" width="11.421875" style="3" bestFit="1" customWidth="1"/>
    <col min="15" max="16384" width="9.140625" style="3" customWidth="1"/>
  </cols>
  <sheetData>
    <row r="1" spans="1:13" ht="20.25">
      <c r="A1" s="1"/>
      <c r="B1" s="2" t="s">
        <v>199</v>
      </c>
      <c r="C1" s="133" t="s">
        <v>0</v>
      </c>
      <c r="D1" s="134"/>
      <c r="E1" s="135" t="s">
        <v>1</v>
      </c>
      <c r="F1" s="135"/>
      <c r="G1" s="135"/>
      <c r="H1" s="135"/>
      <c r="I1" s="136"/>
      <c r="J1" s="136"/>
      <c r="K1" s="136"/>
      <c r="L1" s="136"/>
      <c r="M1" s="136"/>
    </row>
    <row r="2" spans="1:13" ht="15">
      <c r="A2" s="1"/>
      <c r="B2" s="4" t="s">
        <v>2</v>
      </c>
      <c r="C2" s="133"/>
      <c r="D2" s="134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">
      <c r="A3" s="1"/>
      <c r="C3" s="6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9" t="s">
        <v>3</v>
      </c>
      <c r="D4" s="7"/>
      <c r="E4" s="1"/>
      <c r="F4" s="1"/>
      <c r="G4" s="1"/>
      <c r="H4" s="1"/>
      <c r="I4" s="1"/>
      <c r="J4" s="1"/>
      <c r="K4" s="1"/>
      <c r="L4" s="1"/>
      <c r="M4" s="1"/>
    </row>
    <row r="5" spans="1:13" ht="6" customHeight="1" thickBot="1">
      <c r="A5" s="1"/>
      <c r="B5" s="11"/>
      <c r="C5" s="12"/>
      <c r="D5" s="8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3" t="s">
        <v>4</v>
      </c>
      <c r="B6" s="14" t="s">
        <v>5</v>
      </c>
      <c r="C6" s="14" t="s">
        <v>6</v>
      </c>
      <c r="D6" s="15" t="s">
        <v>8</v>
      </c>
      <c r="E6" s="131" t="s">
        <v>9</v>
      </c>
      <c r="F6" s="132"/>
      <c r="G6" s="132"/>
      <c r="H6" s="132"/>
      <c r="I6" s="132"/>
      <c r="J6" s="132"/>
      <c r="K6" s="132"/>
      <c r="L6" s="132"/>
      <c r="M6" s="132"/>
    </row>
    <row r="7" spans="1:13" ht="12.75">
      <c r="A7" s="57" t="s">
        <v>202</v>
      </c>
      <c r="B7" s="25" t="s">
        <v>12</v>
      </c>
      <c r="C7" s="26" t="s">
        <v>13</v>
      </c>
      <c r="D7" s="19">
        <f>AVERAGE(E7:G7)</f>
        <v>321.3333333333333</v>
      </c>
      <c r="E7" s="21">
        <v>323</v>
      </c>
      <c r="F7" s="21">
        <v>316</v>
      </c>
      <c r="G7" s="21">
        <v>325</v>
      </c>
      <c r="H7" s="22"/>
      <c r="I7" s="23"/>
      <c r="J7" s="24"/>
      <c r="K7" s="24"/>
      <c r="L7" s="24"/>
      <c r="M7" s="24"/>
    </row>
    <row r="8" spans="1:13" ht="12.75">
      <c r="A8" s="27" t="s">
        <v>203</v>
      </c>
      <c r="B8" s="17" t="s">
        <v>10</v>
      </c>
      <c r="C8" s="18" t="s">
        <v>11</v>
      </c>
      <c r="D8" s="19">
        <f>AVERAGE(E8:G8)</f>
        <v>319.6666666666667</v>
      </c>
      <c r="E8" s="20">
        <v>316</v>
      </c>
      <c r="F8" s="21">
        <v>317</v>
      </c>
      <c r="G8" s="21">
        <v>326</v>
      </c>
      <c r="H8" s="22">
        <v>293</v>
      </c>
      <c r="I8" s="23">
        <v>314</v>
      </c>
      <c r="J8" s="24">
        <v>301</v>
      </c>
      <c r="K8" s="24"/>
      <c r="L8" s="24"/>
      <c r="M8" s="24"/>
    </row>
    <row r="9" spans="1:13" ht="12.75">
      <c r="A9" s="27" t="s">
        <v>204</v>
      </c>
      <c r="B9" s="28" t="s">
        <v>14</v>
      </c>
      <c r="C9" s="29" t="s">
        <v>15</v>
      </c>
      <c r="D9" s="19">
        <f>AVERAGE(E9:G9)</f>
        <v>308</v>
      </c>
      <c r="E9" s="30">
        <v>313</v>
      </c>
      <c r="F9" s="30">
        <v>300</v>
      </c>
      <c r="G9" s="30">
        <v>311</v>
      </c>
      <c r="H9" s="31"/>
      <c r="I9" s="32"/>
      <c r="J9" s="33"/>
      <c r="K9" s="33"/>
      <c r="L9" s="33"/>
      <c r="M9" s="33"/>
    </row>
    <row r="10" spans="1:13" ht="12.75">
      <c r="A10" s="27" t="s">
        <v>205</v>
      </c>
      <c r="B10" s="28" t="s">
        <v>19</v>
      </c>
      <c r="C10" s="29" t="s">
        <v>15</v>
      </c>
      <c r="D10" s="34">
        <f>AVERAGE(E10:F10,I10)</f>
        <v>278.6666666666667</v>
      </c>
      <c r="E10" s="30">
        <v>299</v>
      </c>
      <c r="F10" s="30">
        <v>280</v>
      </c>
      <c r="G10" s="31">
        <v>247</v>
      </c>
      <c r="H10" s="31">
        <v>240</v>
      </c>
      <c r="I10" s="37">
        <v>257</v>
      </c>
      <c r="J10" s="33"/>
      <c r="K10" s="33"/>
      <c r="L10" s="33"/>
      <c r="M10" s="33"/>
    </row>
    <row r="11" spans="1:13" ht="12.75">
      <c r="A11" s="27" t="s">
        <v>206</v>
      </c>
      <c r="B11" s="28" t="s">
        <v>21</v>
      </c>
      <c r="C11" s="29" t="s">
        <v>11</v>
      </c>
      <c r="D11" s="34">
        <f>AVERAGE(F11:H11)</f>
        <v>269</v>
      </c>
      <c r="E11" s="31">
        <v>243</v>
      </c>
      <c r="F11" s="30">
        <v>266</v>
      </c>
      <c r="G11" s="30">
        <v>254</v>
      </c>
      <c r="H11" s="30">
        <v>287</v>
      </c>
      <c r="I11" s="32"/>
      <c r="J11" s="33"/>
      <c r="K11" s="33"/>
      <c r="L11" s="33"/>
      <c r="M11" s="33"/>
    </row>
    <row r="12" spans="1:13" ht="12.75">
      <c r="A12" s="27" t="s">
        <v>207</v>
      </c>
      <c r="B12" s="28" t="s">
        <v>27</v>
      </c>
      <c r="C12" s="29" t="s">
        <v>11</v>
      </c>
      <c r="D12" s="34">
        <f>AVERAGE(E12,H12:I12)</f>
        <v>256.6666666666667</v>
      </c>
      <c r="E12" s="30">
        <v>259</v>
      </c>
      <c r="F12" s="31">
        <v>244</v>
      </c>
      <c r="G12" s="31">
        <v>231</v>
      </c>
      <c r="H12" s="30">
        <v>255</v>
      </c>
      <c r="I12" s="37">
        <v>256</v>
      </c>
      <c r="J12" s="33"/>
      <c r="K12" s="33"/>
      <c r="L12" s="33"/>
      <c r="M12" s="33"/>
    </row>
    <row r="13" spans="1:13" ht="12.75">
      <c r="A13" s="27" t="s">
        <v>208</v>
      </c>
      <c r="B13" s="28" t="s">
        <v>25</v>
      </c>
      <c r="C13" s="29" t="s">
        <v>15</v>
      </c>
      <c r="D13" s="34">
        <f>AVERAGE(E13:G13)</f>
        <v>240.66666666666666</v>
      </c>
      <c r="E13" s="30">
        <v>267</v>
      </c>
      <c r="F13" s="30">
        <v>212</v>
      </c>
      <c r="G13" s="30">
        <v>243</v>
      </c>
      <c r="H13" s="31"/>
      <c r="I13" s="32"/>
      <c r="J13" s="33"/>
      <c r="K13" s="33"/>
      <c r="L13" s="33"/>
      <c r="M13" s="33"/>
    </row>
    <row r="14" spans="1:13" ht="12.75">
      <c r="A14" s="40"/>
      <c r="B14" s="41"/>
      <c r="C14" s="42"/>
      <c r="D14" s="43"/>
      <c r="E14" s="44"/>
      <c r="F14" s="44"/>
      <c r="G14" s="44"/>
      <c r="H14" s="44"/>
      <c r="I14" s="45"/>
      <c r="J14" s="45"/>
      <c r="K14" s="45"/>
      <c r="L14" s="45"/>
      <c r="M14" s="45"/>
    </row>
    <row r="15" spans="1:13" ht="15">
      <c r="A15" s="1"/>
      <c r="B15" s="9" t="s">
        <v>33</v>
      </c>
      <c r="D15" s="7"/>
      <c r="E15" s="1"/>
      <c r="F15" s="1"/>
      <c r="G15" s="1"/>
      <c r="H15" s="1"/>
      <c r="I15" s="1"/>
      <c r="J15" s="1"/>
      <c r="K15" s="1"/>
      <c r="L15" s="1"/>
      <c r="M15" s="1"/>
    </row>
    <row r="16" spans="1:13" ht="6" customHeight="1" thickBot="1">
      <c r="A16" s="1"/>
      <c r="B16" s="11"/>
      <c r="C16" s="12"/>
      <c r="D16" s="8"/>
      <c r="E16" s="1"/>
      <c r="F16" s="1"/>
      <c r="G16" s="1"/>
      <c r="H16" s="1"/>
      <c r="I16" s="1"/>
      <c r="J16" s="1"/>
      <c r="K16" s="1"/>
      <c r="L16" s="1"/>
      <c r="M16" s="1"/>
    </row>
    <row r="17" spans="1:13" ht="13.5" thickBot="1">
      <c r="A17" s="13" t="s">
        <v>4</v>
      </c>
      <c r="B17" s="14" t="s">
        <v>5</v>
      </c>
      <c r="C17" s="14" t="s">
        <v>6</v>
      </c>
      <c r="D17" s="15" t="s">
        <v>8</v>
      </c>
      <c r="E17" s="131" t="s">
        <v>9</v>
      </c>
      <c r="F17" s="132"/>
      <c r="G17" s="132"/>
      <c r="H17" s="132"/>
      <c r="I17" s="132"/>
      <c r="J17" s="132"/>
      <c r="K17" s="132"/>
      <c r="L17" s="132"/>
      <c r="M17" s="132"/>
    </row>
    <row r="18" spans="1:13" ht="12.75">
      <c r="A18" s="57" t="s">
        <v>202</v>
      </c>
      <c r="B18" s="25" t="s">
        <v>34</v>
      </c>
      <c r="C18" s="26" t="s">
        <v>11</v>
      </c>
      <c r="D18" s="49">
        <f>AVERAGE(F18:H18)</f>
        <v>284.3333333333333</v>
      </c>
      <c r="E18" s="50">
        <v>269</v>
      </c>
      <c r="F18" s="51">
        <v>281</v>
      </c>
      <c r="G18" s="51">
        <v>271</v>
      </c>
      <c r="H18" s="51">
        <v>301</v>
      </c>
      <c r="I18" s="52">
        <v>252</v>
      </c>
      <c r="J18" s="53"/>
      <c r="K18" s="53"/>
      <c r="L18" s="53"/>
      <c r="M18" s="53"/>
    </row>
    <row r="19" spans="1:13" ht="12.75">
      <c r="A19" s="27" t="s">
        <v>203</v>
      </c>
      <c r="B19" s="28" t="s">
        <v>35</v>
      </c>
      <c r="C19" s="29" t="s">
        <v>36</v>
      </c>
      <c r="D19" s="34">
        <f>AVERAGE(E19:G19)</f>
        <v>283.3333333333333</v>
      </c>
      <c r="E19" s="30">
        <v>292</v>
      </c>
      <c r="F19" s="30">
        <v>289</v>
      </c>
      <c r="G19" s="30">
        <v>269</v>
      </c>
      <c r="H19" s="31"/>
      <c r="I19" s="32"/>
      <c r="J19" s="33"/>
      <c r="K19" s="33"/>
      <c r="L19" s="33"/>
      <c r="M19" s="33"/>
    </row>
    <row r="20" spans="1:13" ht="12.75">
      <c r="A20" s="40"/>
      <c r="B20" s="54"/>
      <c r="C20" s="55"/>
      <c r="D20" s="43"/>
      <c r="E20" s="56"/>
      <c r="F20" s="56"/>
      <c r="G20" s="56"/>
      <c r="H20" s="56"/>
      <c r="I20" s="45"/>
      <c r="J20" s="45"/>
      <c r="K20" s="45"/>
      <c r="L20" s="45"/>
      <c r="M20" s="45"/>
    </row>
    <row r="21" spans="1:13" ht="15">
      <c r="A21" s="1"/>
      <c r="B21" s="9" t="s">
        <v>38</v>
      </c>
      <c r="D21" s="7"/>
      <c r="E21" s="1"/>
      <c r="F21" s="1"/>
      <c r="G21" s="1"/>
      <c r="H21" s="1"/>
      <c r="I21" s="1"/>
      <c r="J21" s="1"/>
      <c r="K21" s="1"/>
      <c r="L21" s="1"/>
      <c r="M21" s="1"/>
    </row>
    <row r="22" spans="1:13" ht="6" customHeight="1" thickBot="1">
      <c r="A22" s="1"/>
      <c r="B22" s="11"/>
      <c r="C22" s="12"/>
      <c r="D22" s="8"/>
      <c r="E22" s="1"/>
      <c r="F22" s="1"/>
      <c r="G22" s="1"/>
      <c r="H22" s="1"/>
      <c r="I22" s="1"/>
      <c r="J22" s="1"/>
      <c r="K22" s="1"/>
      <c r="L22" s="1"/>
      <c r="M22" s="1"/>
    </row>
    <row r="23" spans="1:13" ht="13.5" thickBot="1">
      <c r="A23" s="13" t="s">
        <v>4</v>
      </c>
      <c r="B23" s="14" t="s">
        <v>5</v>
      </c>
      <c r="C23" s="14" t="s">
        <v>6</v>
      </c>
      <c r="D23" s="15" t="s">
        <v>8</v>
      </c>
      <c r="E23" s="131" t="s">
        <v>9</v>
      </c>
      <c r="F23" s="132"/>
      <c r="G23" s="132"/>
      <c r="H23" s="132"/>
      <c r="I23" s="132"/>
      <c r="J23" s="132"/>
      <c r="K23" s="132"/>
      <c r="L23" s="132"/>
      <c r="M23" s="132"/>
    </row>
    <row r="24" spans="1:13" ht="12.75">
      <c r="A24" s="57" t="s">
        <v>202</v>
      </c>
      <c r="B24" s="58" t="s">
        <v>39</v>
      </c>
      <c r="C24" s="59" t="s">
        <v>11</v>
      </c>
      <c r="D24" s="46">
        <f>AVERAGE(F24,H24,K24)</f>
        <v>313.3333333333333</v>
      </c>
      <c r="E24" s="60">
        <v>294</v>
      </c>
      <c r="F24" s="61">
        <v>316</v>
      </c>
      <c r="G24" s="60">
        <v>278</v>
      </c>
      <c r="H24" s="61">
        <v>313</v>
      </c>
      <c r="I24" s="47">
        <v>299</v>
      </c>
      <c r="J24" s="48">
        <v>302</v>
      </c>
      <c r="K24" s="62">
        <v>311</v>
      </c>
      <c r="L24" s="48">
        <v>272</v>
      </c>
      <c r="M24" s="48"/>
    </row>
    <row r="25" spans="1:13" ht="12.75">
      <c r="A25" s="27" t="s">
        <v>203</v>
      </c>
      <c r="B25" s="69" t="s">
        <v>41</v>
      </c>
      <c r="C25" s="70" t="s">
        <v>11</v>
      </c>
      <c r="D25" s="34">
        <f>AVERAGE(E25:F25,I25)</f>
        <v>260.3333333333333</v>
      </c>
      <c r="E25" s="71">
        <v>261</v>
      </c>
      <c r="F25" s="71">
        <v>263</v>
      </c>
      <c r="G25" s="67">
        <v>234</v>
      </c>
      <c r="H25" s="67">
        <v>244</v>
      </c>
      <c r="I25" s="37">
        <v>257</v>
      </c>
      <c r="J25" s="33"/>
      <c r="K25" s="33"/>
      <c r="L25" s="33"/>
      <c r="M25" s="33"/>
    </row>
    <row r="26" spans="1:13" ht="12.75">
      <c r="A26" s="27" t="s">
        <v>204</v>
      </c>
      <c r="B26" s="65" t="s">
        <v>40</v>
      </c>
      <c r="C26" s="65" t="s">
        <v>16</v>
      </c>
      <c r="D26" s="34">
        <f>AVERAGE(E26:G26)</f>
        <v>259.3333333333333</v>
      </c>
      <c r="E26" s="68">
        <v>271</v>
      </c>
      <c r="F26" s="68">
        <v>261</v>
      </c>
      <c r="G26" s="68">
        <v>246</v>
      </c>
      <c r="H26" s="64"/>
      <c r="I26" s="32"/>
      <c r="J26" s="33"/>
      <c r="K26" s="33"/>
      <c r="L26" s="33"/>
      <c r="M26" s="33"/>
    </row>
    <row r="27" spans="1:13" ht="12.75">
      <c r="A27" s="27" t="s">
        <v>205</v>
      </c>
      <c r="B27" s="69" t="s">
        <v>42</v>
      </c>
      <c r="C27" s="70" t="s">
        <v>29</v>
      </c>
      <c r="D27" s="34">
        <f>AVERAGE(E27:F27,I27)</f>
        <v>250</v>
      </c>
      <c r="E27" s="71">
        <v>240</v>
      </c>
      <c r="F27" s="71">
        <v>251</v>
      </c>
      <c r="G27" s="67">
        <v>230</v>
      </c>
      <c r="H27" s="64">
        <v>242</v>
      </c>
      <c r="I27" s="71">
        <v>259</v>
      </c>
      <c r="J27" s="33"/>
      <c r="K27" s="33"/>
      <c r="L27" s="33"/>
      <c r="M27" s="33"/>
    </row>
    <row r="28" spans="1:13" ht="12.75">
      <c r="A28" s="40"/>
      <c r="B28" s="41"/>
      <c r="C28" s="42"/>
      <c r="D28" s="43"/>
      <c r="E28" s="44"/>
      <c r="F28" s="44"/>
      <c r="G28" s="44"/>
      <c r="H28" s="44"/>
      <c r="I28" s="45"/>
      <c r="J28" s="45"/>
      <c r="K28" s="45"/>
      <c r="L28" s="45"/>
      <c r="M28" s="45"/>
    </row>
    <row r="29" spans="1:13" ht="15">
      <c r="A29" s="1"/>
      <c r="B29" s="9" t="s">
        <v>46</v>
      </c>
      <c r="D29" s="7"/>
      <c r="E29" s="1"/>
      <c r="F29" s="1"/>
      <c r="G29" s="1"/>
      <c r="H29" s="1"/>
      <c r="I29" s="1"/>
      <c r="J29" s="1"/>
      <c r="K29" s="1"/>
      <c r="L29" s="1"/>
      <c r="M29" s="1"/>
    </row>
    <row r="30" spans="1:13" ht="6" customHeight="1" thickBot="1">
      <c r="A30" s="1"/>
      <c r="B30" s="11"/>
      <c r="C30" s="12"/>
      <c r="D30" s="8"/>
      <c r="E30" s="1"/>
      <c r="F30" s="1"/>
      <c r="G30" s="1"/>
      <c r="H30" s="1"/>
      <c r="I30" s="1"/>
      <c r="J30" s="1"/>
      <c r="K30" s="1"/>
      <c r="L30" s="1"/>
      <c r="M30" s="1"/>
    </row>
    <row r="31" spans="1:13" ht="13.5" thickBot="1">
      <c r="A31" s="13" t="s">
        <v>4</v>
      </c>
      <c r="B31" s="14" t="s">
        <v>5</v>
      </c>
      <c r="C31" s="14" t="s">
        <v>6</v>
      </c>
      <c r="D31" s="15" t="s">
        <v>8</v>
      </c>
      <c r="E31" s="131" t="s">
        <v>9</v>
      </c>
      <c r="F31" s="132"/>
      <c r="G31" s="132"/>
      <c r="H31" s="132"/>
      <c r="I31" s="132"/>
      <c r="J31" s="132"/>
      <c r="K31" s="132"/>
      <c r="L31" s="132"/>
      <c r="M31" s="132"/>
    </row>
    <row r="32" spans="1:13" ht="12.75">
      <c r="A32" s="57" t="s">
        <v>202</v>
      </c>
      <c r="B32" s="73" t="s">
        <v>47</v>
      </c>
      <c r="C32" s="73" t="s">
        <v>18</v>
      </c>
      <c r="D32" s="46">
        <f>AVERAGE(E32:G32)</f>
        <v>303</v>
      </c>
      <c r="E32" s="74">
        <v>312</v>
      </c>
      <c r="F32" s="61">
        <v>304</v>
      </c>
      <c r="G32" s="61">
        <v>293</v>
      </c>
      <c r="H32" s="60">
        <v>233</v>
      </c>
      <c r="I32" s="47"/>
      <c r="J32" s="48"/>
      <c r="K32" s="48"/>
      <c r="L32" s="48"/>
      <c r="M32" s="48"/>
    </row>
    <row r="33" spans="1:13" ht="12.75">
      <c r="A33" s="27" t="s">
        <v>203</v>
      </c>
      <c r="B33" s="72" t="s">
        <v>48</v>
      </c>
      <c r="C33" s="72" t="s">
        <v>18</v>
      </c>
      <c r="D33" s="34">
        <f>AVERAGE(E33:G33)</f>
        <v>270</v>
      </c>
      <c r="E33" s="75">
        <v>290</v>
      </c>
      <c r="F33" s="71">
        <v>276</v>
      </c>
      <c r="G33" s="71">
        <v>244</v>
      </c>
      <c r="H33" s="64"/>
      <c r="I33" s="32"/>
      <c r="J33" s="33"/>
      <c r="K33" s="33"/>
      <c r="L33" s="33"/>
      <c r="M33" s="33"/>
    </row>
    <row r="34" spans="1:13" ht="12.75">
      <c r="A34" s="27" t="s">
        <v>204</v>
      </c>
      <c r="B34" s="65" t="s">
        <v>50</v>
      </c>
      <c r="C34" s="72" t="s">
        <v>18</v>
      </c>
      <c r="D34" s="34">
        <f>AVERAGE(E34:F34,H34)</f>
        <v>244.66666666666666</v>
      </c>
      <c r="E34" s="75">
        <v>253</v>
      </c>
      <c r="F34" s="71">
        <v>270</v>
      </c>
      <c r="G34" s="64">
        <v>90</v>
      </c>
      <c r="H34" s="71">
        <v>211</v>
      </c>
      <c r="I34" s="32"/>
      <c r="J34" s="33"/>
      <c r="K34" s="33"/>
      <c r="L34" s="33"/>
      <c r="M34" s="33"/>
    </row>
    <row r="36" spans="1:13" ht="15">
      <c r="A36" s="1"/>
      <c r="B36" s="9" t="s">
        <v>51</v>
      </c>
      <c r="D36" s="8"/>
      <c r="E36" s="1"/>
      <c r="F36" s="1"/>
      <c r="G36" s="1"/>
      <c r="H36" s="1"/>
      <c r="I36" s="1"/>
      <c r="J36" s="1"/>
      <c r="K36" s="1"/>
      <c r="L36" s="1"/>
      <c r="M36" s="1"/>
    </row>
    <row r="37" spans="1:13" ht="6" customHeight="1" thickBot="1">
      <c r="A37" s="1"/>
      <c r="B37" s="11"/>
      <c r="C37" s="12"/>
      <c r="D37" s="8"/>
      <c r="E37" s="1"/>
      <c r="F37" s="1"/>
      <c r="G37" s="1"/>
      <c r="H37" s="1"/>
      <c r="I37" s="1"/>
      <c r="J37" s="1"/>
      <c r="K37" s="1"/>
      <c r="L37" s="1"/>
      <c r="M37" s="1"/>
    </row>
    <row r="38" spans="1:13" ht="13.5" thickBot="1">
      <c r="A38" s="13" t="s">
        <v>4</v>
      </c>
      <c r="B38" s="14" t="s">
        <v>5</v>
      </c>
      <c r="C38" s="14" t="s">
        <v>6</v>
      </c>
      <c r="D38" s="15" t="s">
        <v>8</v>
      </c>
      <c r="E38" s="131" t="s">
        <v>9</v>
      </c>
      <c r="F38" s="132"/>
      <c r="G38" s="132"/>
      <c r="H38" s="132"/>
      <c r="I38" s="132"/>
      <c r="J38" s="132"/>
      <c r="K38" s="132"/>
      <c r="L38" s="132"/>
      <c r="M38" s="132"/>
    </row>
    <row r="39" spans="1:13" ht="12.75">
      <c r="A39" s="76" t="s">
        <v>202</v>
      </c>
      <c r="B39" s="77" t="s">
        <v>52</v>
      </c>
      <c r="C39" s="77" t="s">
        <v>18</v>
      </c>
      <c r="D39" s="46">
        <f>AVERAGE(E39:G39)</f>
        <v>265.3333333333333</v>
      </c>
      <c r="E39" s="74">
        <v>267</v>
      </c>
      <c r="F39" s="61">
        <v>276</v>
      </c>
      <c r="G39" s="61">
        <v>253</v>
      </c>
      <c r="H39" s="60"/>
      <c r="I39" s="47"/>
      <c r="J39" s="48"/>
      <c r="K39" s="48"/>
      <c r="L39" s="48"/>
      <c r="M39" s="48"/>
    </row>
    <row r="41" spans="1:13" ht="15">
      <c r="A41" s="1"/>
      <c r="B41" s="9" t="s">
        <v>53</v>
      </c>
      <c r="D41" s="8"/>
      <c r="E41" s="1"/>
      <c r="F41" s="1"/>
      <c r="G41" s="1"/>
      <c r="H41" s="1"/>
      <c r="I41" s="1"/>
      <c r="J41" s="1"/>
      <c r="K41" s="1"/>
      <c r="L41" s="1"/>
      <c r="M41" s="1"/>
    </row>
    <row r="42" spans="1:13" ht="6" customHeight="1" thickBot="1">
      <c r="A42" s="1"/>
      <c r="B42" s="11"/>
      <c r="C42" s="12"/>
      <c r="D42" s="8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3" t="s">
        <v>4</v>
      </c>
      <c r="B43" s="14" t="s">
        <v>5</v>
      </c>
      <c r="C43" s="14" t="s">
        <v>6</v>
      </c>
      <c r="D43" s="15" t="s">
        <v>8</v>
      </c>
      <c r="E43" s="131" t="s">
        <v>9</v>
      </c>
      <c r="F43" s="132"/>
      <c r="G43" s="132"/>
      <c r="H43" s="132"/>
      <c r="I43" s="132"/>
      <c r="J43" s="132"/>
      <c r="K43" s="132"/>
      <c r="L43" s="132"/>
      <c r="M43" s="132"/>
    </row>
    <row r="44" spans="1:13" ht="12.75">
      <c r="A44" s="57" t="s">
        <v>202</v>
      </c>
      <c r="B44" s="77" t="s">
        <v>54</v>
      </c>
      <c r="C44" s="77" t="s">
        <v>18</v>
      </c>
      <c r="D44" s="46">
        <f>AVERAGE(F44:H44)</f>
        <v>291.6666666666667</v>
      </c>
      <c r="E44" s="78">
        <v>267</v>
      </c>
      <c r="F44" s="61">
        <v>314</v>
      </c>
      <c r="G44" s="61">
        <v>282</v>
      </c>
      <c r="H44" s="61">
        <v>279</v>
      </c>
      <c r="I44" s="47"/>
      <c r="J44" s="48"/>
      <c r="K44" s="48"/>
      <c r="L44" s="48"/>
      <c r="M44" s="48"/>
    </row>
    <row r="45" spans="1:13" ht="12.75">
      <c r="A45" s="27" t="s">
        <v>203</v>
      </c>
      <c r="B45" s="63" t="s">
        <v>55</v>
      </c>
      <c r="C45" s="63" t="s">
        <v>23</v>
      </c>
      <c r="D45" s="34">
        <f>AVERAGE(E45:G45)</f>
        <v>236.66666666666666</v>
      </c>
      <c r="E45" s="75">
        <v>246</v>
      </c>
      <c r="F45" s="68">
        <v>237</v>
      </c>
      <c r="G45" s="71">
        <v>227</v>
      </c>
      <c r="H45" s="64"/>
      <c r="I45" s="32"/>
      <c r="J45" s="33"/>
      <c r="K45" s="33"/>
      <c r="L45" s="33"/>
      <c r="M45" s="33"/>
    </row>
    <row r="46" spans="1:13" ht="12.75">
      <c r="A46" s="27" t="s">
        <v>204</v>
      </c>
      <c r="B46" s="69" t="s">
        <v>56</v>
      </c>
      <c r="C46" s="70" t="s">
        <v>57</v>
      </c>
      <c r="D46" s="34">
        <f>AVERAGE(E46:G46)</f>
        <v>219.33333333333334</v>
      </c>
      <c r="E46" s="71">
        <v>222</v>
      </c>
      <c r="F46" s="71">
        <v>215</v>
      </c>
      <c r="G46" s="71">
        <v>221</v>
      </c>
      <c r="H46" s="64"/>
      <c r="I46" s="32"/>
      <c r="J46" s="33"/>
      <c r="K46" s="33"/>
      <c r="L46" s="33"/>
      <c r="M46" s="33"/>
    </row>
    <row r="47" spans="1:13" ht="12.75">
      <c r="A47" s="27" t="s">
        <v>205</v>
      </c>
      <c r="B47" s="63" t="s">
        <v>58</v>
      </c>
      <c r="C47" s="63" t="s">
        <v>57</v>
      </c>
      <c r="D47" s="34">
        <f>AVERAGE(F47:H47)</f>
        <v>205.33333333333334</v>
      </c>
      <c r="E47" s="66">
        <v>131</v>
      </c>
      <c r="F47" s="68">
        <v>189</v>
      </c>
      <c r="G47" s="68">
        <v>206</v>
      </c>
      <c r="H47" s="68">
        <v>221</v>
      </c>
      <c r="I47" s="32"/>
      <c r="J47" s="33"/>
      <c r="K47" s="33"/>
      <c r="L47" s="33"/>
      <c r="M47" s="33"/>
    </row>
    <row r="48" spans="1:13" ht="12.75">
      <c r="A48" s="40"/>
      <c r="B48" s="41"/>
      <c r="C48" s="42"/>
      <c r="D48" s="43"/>
      <c r="E48" s="44"/>
      <c r="G48" s="44"/>
      <c r="H48" s="44"/>
      <c r="I48" s="45"/>
      <c r="J48" s="45"/>
      <c r="K48" s="45"/>
      <c r="L48" s="45"/>
      <c r="M48" s="45"/>
    </row>
    <row r="49" spans="1:13" ht="15">
      <c r="A49" s="1"/>
      <c r="B49" s="9" t="s">
        <v>61</v>
      </c>
      <c r="D49" s="8"/>
      <c r="E49" s="1"/>
      <c r="F49" s="1"/>
      <c r="G49" s="1"/>
      <c r="H49" s="1"/>
      <c r="I49" s="1"/>
      <c r="J49" s="1"/>
      <c r="K49" s="1"/>
      <c r="L49" s="1"/>
      <c r="M49" s="1"/>
    </row>
    <row r="50" spans="1:13" ht="6" customHeight="1" thickBot="1">
      <c r="A50" s="1"/>
      <c r="B50" s="11"/>
      <c r="C50" s="12"/>
      <c r="D50" s="8"/>
      <c r="E50" s="1"/>
      <c r="F50" s="1"/>
      <c r="G50" s="1"/>
      <c r="H50" s="1"/>
      <c r="I50" s="1"/>
      <c r="J50" s="1"/>
      <c r="K50" s="1"/>
      <c r="L50" s="1"/>
      <c r="M50" s="1"/>
    </row>
    <row r="51" spans="1:13" ht="13.5" thickBot="1">
      <c r="A51" s="13" t="s">
        <v>4</v>
      </c>
      <c r="B51" s="14" t="s">
        <v>5</v>
      </c>
      <c r="C51" s="14" t="s">
        <v>6</v>
      </c>
      <c r="D51" s="15" t="s">
        <v>8</v>
      </c>
      <c r="E51" s="131" t="s">
        <v>9</v>
      </c>
      <c r="F51" s="132"/>
      <c r="G51" s="132"/>
      <c r="H51" s="132"/>
      <c r="I51" s="132"/>
      <c r="J51" s="132"/>
      <c r="K51" s="132"/>
      <c r="L51" s="132"/>
      <c r="M51" s="132"/>
    </row>
    <row r="52" spans="1:13" ht="12.75">
      <c r="A52" s="57" t="s">
        <v>202</v>
      </c>
      <c r="B52" s="80" t="s">
        <v>62</v>
      </c>
      <c r="C52" s="80" t="s">
        <v>23</v>
      </c>
      <c r="D52" s="81">
        <f>AVERAGE(E52:G52)</f>
        <v>239.66666666666666</v>
      </c>
      <c r="E52" s="82">
        <v>262</v>
      </c>
      <c r="F52" s="82">
        <v>228</v>
      </c>
      <c r="G52" s="82">
        <v>229</v>
      </c>
      <c r="H52" s="83">
        <v>196</v>
      </c>
      <c r="I52" s="84"/>
      <c r="J52" s="85"/>
      <c r="K52" s="85"/>
      <c r="L52" s="85"/>
      <c r="M52" s="85"/>
    </row>
    <row r="53" spans="1:13" ht="12.75">
      <c r="A53" s="27" t="s">
        <v>203</v>
      </c>
      <c r="B53" s="69" t="s">
        <v>63</v>
      </c>
      <c r="C53" s="70" t="s">
        <v>45</v>
      </c>
      <c r="D53" s="34">
        <f>AVERAGE(E53:G53)</f>
        <v>176</v>
      </c>
      <c r="E53" s="71">
        <v>163</v>
      </c>
      <c r="F53" s="71">
        <v>175</v>
      </c>
      <c r="G53" s="71">
        <v>190</v>
      </c>
      <c r="H53" s="64"/>
      <c r="I53" s="32"/>
      <c r="J53" s="33"/>
      <c r="K53" s="33"/>
      <c r="L53" s="33"/>
      <c r="M53" s="33"/>
    </row>
    <row r="54" ht="28.5" customHeight="1"/>
    <row r="55" spans="1:13" ht="15" customHeight="1">
      <c r="A55" s="1"/>
      <c r="B55" s="9" t="s">
        <v>64</v>
      </c>
      <c r="D55" s="8"/>
      <c r="E55" s="1"/>
      <c r="F55" s="1"/>
      <c r="G55" s="1"/>
      <c r="H55" s="1"/>
      <c r="I55" s="1"/>
      <c r="J55" s="1"/>
      <c r="K55" s="1"/>
      <c r="L55" s="1"/>
      <c r="M55" s="1"/>
    </row>
    <row r="56" spans="1:13" ht="6" customHeight="1" thickBot="1">
      <c r="A56" s="1"/>
      <c r="B56" s="11"/>
      <c r="C56" s="12"/>
      <c r="D56" s="8"/>
      <c r="E56" s="1"/>
      <c r="F56" s="1"/>
      <c r="G56" s="1"/>
      <c r="H56" s="1"/>
      <c r="I56" s="1"/>
      <c r="J56" s="1"/>
      <c r="K56" s="1"/>
      <c r="L56" s="1"/>
      <c r="M56" s="1"/>
    </row>
    <row r="57" spans="1:13" ht="13.5" thickBot="1">
      <c r="A57" s="13" t="s">
        <v>4</v>
      </c>
      <c r="B57" s="14" t="s">
        <v>5</v>
      </c>
      <c r="C57" s="14" t="s">
        <v>6</v>
      </c>
      <c r="D57" s="15" t="s">
        <v>8</v>
      </c>
      <c r="E57" s="131" t="s">
        <v>9</v>
      </c>
      <c r="F57" s="132"/>
      <c r="G57" s="132"/>
      <c r="H57" s="132"/>
      <c r="I57" s="132"/>
      <c r="J57" s="132"/>
      <c r="K57" s="132"/>
      <c r="L57" s="132"/>
      <c r="M57" s="132"/>
    </row>
    <row r="58" spans="1:13" ht="12.75">
      <c r="A58" s="57" t="s">
        <v>202</v>
      </c>
      <c r="B58" s="77" t="s">
        <v>66</v>
      </c>
      <c r="C58" s="77" t="s">
        <v>18</v>
      </c>
      <c r="D58" s="46">
        <f>AVERAGE(F58:H58)</f>
        <v>293.6666666666667</v>
      </c>
      <c r="E58" s="78">
        <v>224</v>
      </c>
      <c r="F58" s="61">
        <v>310</v>
      </c>
      <c r="G58" s="61">
        <v>283</v>
      </c>
      <c r="H58" s="61">
        <v>288</v>
      </c>
      <c r="I58" s="47"/>
      <c r="J58" s="48"/>
      <c r="K58" s="48"/>
      <c r="L58" s="48"/>
      <c r="M58" s="48"/>
    </row>
    <row r="59" spans="1:13" ht="12.75">
      <c r="A59" s="27" t="s">
        <v>203</v>
      </c>
      <c r="B59" s="65" t="s">
        <v>67</v>
      </c>
      <c r="C59" s="65" t="s">
        <v>18</v>
      </c>
      <c r="D59" s="34">
        <f>AVERAGE(F59:H59)</f>
        <v>289.6666666666667</v>
      </c>
      <c r="E59" s="66">
        <v>246</v>
      </c>
      <c r="F59" s="71">
        <v>277</v>
      </c>
      <c r="G59" s="71">
        <v>288</v>
      </c>
      <c r="H59" s="71">
        <v>304</v>
      </c>
      <c r="I59" s="32">
        <v>268</v>
      </c>
      <c r="J59" s="33"/>
      <c r="K59" s="33"/>
      <c r="L59" s="33"/>
      <c r="M59" s="33"/>
    </row>
    <row r="60" spans="1:13" ht="12.75">
      <c r="A60" s="27" t="s">
        <v>204</v>
      </c>
      <c r="B60" s="69" t="s">
        <v>65</v>
      </c>
      <c r="C60" s="70" t="s">
        <v>60</v>
      </c>
      <c r="D60" s="34">
        <f>AVERAGE(E60:G60)</f>
        <v>272.3333333333333</v>
      </c>
      <c r="E60" s="71">
        <v>277</v>
      </c>
      <c r="F60" s="71">
        <v>310</v>
      </c>
      <c r="G60" s="71">
        <v>230</v>
      </c>
      <c r="H60" s="64"/>
      <c r="I60" s="32"/>
      <c r="J60" s="33"/>
      <c r="K60" s="33"/>
      <c r="L60" s="33"/>
      <c r="M60" s="33"/>
    </row>
    <row r="61" spans="1:13" ht="12.75">
      <c r="A61" s="27" t="s">
        <v>205</v>
      </c>
      <c r="B61" s="69" t="s">
        <v>68</v>
      </c>
      <c r="C61" s="70" t="s">
        <v>18</v>
      </c>
      <c r="D61" s="34">
        <f>AVERAGE(F61:H61)</f>
        <v>267.6666666666667</v>
      </c>
      <c r="E61" s="66">
        <v>232</v>
      </c>
      <c r="F61" s="71">
        <v>259</v>
      </c>
      <c r="G61" s="71">
        <v>266</v>
      </c>
      <c r="H61" s="71">
        <v>278</v>
      </c>
      <c r="I61" s="32"/>
      <c r="J61" s="33"/>
      <c r="K61" s="33"/>
      <c r="L61" s="33"/>
      <c r="M61" s="33"/>
    </row>
    <row r="62" spans="1:13" ht="12.75">
      <c r="A62" s="27" t="s">
        <v>206</v>
      </c>
      <c r="B62" s="65" t="s">
        <v>70</v>
      </c>
      <c r="C62" s="72" t="s">
        <v>23</v>
      </c>
      <c r="D62" s="34">
        <f>AVERAGE(E62:G62)</f>
        <v>262</v>
      </c>
      <c r="E62" s="75">
        <v>264</v>
      </c>
      <c r="F62" s="71">
        <v>257</v>
      </c>
      <c r="G62" s="71">
        <v>265</v>
      </c>
      <c r="H62" s="64"/>
      <c r="I62" s="32"/>
      <c r="J62" s="33"/>
      <c r="K62" s="33"/>
      <c r="L62" s="33"/>
      <c r="M62" s="33"/>
    </row>
    <row r="63" spans="1:13" ht="12.75">
      <c r="A63" s="27" t="s">
        <v>207</v>
      </c>
      <c r="B63" s="65" t="s">
        <v>69</v>
      </c>
      <c r="C63" s="65" t="s">
        <v>18</v>
      </c>
      <c r="D63" s="34">
        <f>AVERAGE(F63:H63)</f>
        <v>246</v>
      </c>
      <c r="E63" s="67">
        <v>118</v>
      </c>
      <c r="F63" s="68">
        <v>211</v>
      </c>
      <c r="G63" s="68">
        <v>250</v>
      </c>
      <c r="H63" s="68">
        <v>277</v>
      </c>
      <c r="I63" s="32">
        <v>204</v>
      </c>
      <c r="J63" s="33"/>
      <c r="K63" s="33"/>
      <c r="L63" s="33"/>
      <c r="M63" s="33"/>
    </row>
    <row r="64" spans="1:13" ht="12.75">
      <c r="A64" s="27" t="s">
        <v>208</v>
      </c>
      <c r="B64" s="65" t="s">
        <v>71</v>
      </c>
      <c r="C64" s="65" t="s">
        <v>18</v>
      </c>
      <c r="D64" s="34">
        <f>AVERAGE(G64:I64)</f>
        <v>238.33333333333334</v>
      </c>
      <c r="E64" s="66">
        <v>141</v>
      </c>
      <c r="F64" s="64">
        <v>217</v>
      </c>
      <c r="G64" s="71">
        <v>234</v>
      </c>
      <c r="H64" s="71">
        <v>257</v>
      </c>
      <c r="I64" s="37">
        <v>224</v>
      </c>
      <c r="J64" s="33"/>
      <c r="K64" s="33"/>
      <c r="L64" s="33"/>
      <c r="M64" s="33"/>
    </row>
    <row r="65" spans="1:13" ht="12.75">
      <c r="A65" s="27" t="s">
        <v>209</v>
      </c>
      <c r="B65" s="63" t="s">
        <v>72</v>
      </c>
      <c r="C65" s="63" t="s">
        <v>57</v>
      </c>
      <c r="D65" s="34">
        <f>AVERAGE(E65:G65)</f>
        <v>235.33333333333334</v>
      </c>
      <c r="E65" s="75">
        <v>220</v>
      </c>
      <c r="F65" s="71">
        <v>244</v>
      </c>
      <c r="G65" s="71">
        <v>242</v>
      </c>
      <c r="H65" s="64"/>
      <c r="I65" s="32"/>
      <c r="J65" s="33"/>
      <c r="K65" s="33"/>
      <c r="L65" s="33"/>
      <c r="M65" s="33"/>
    </row>
    <row r="66" spans="1:13" ht="12.75">
      <c r="A66" s="27" t="s">
        <v>210</v>
      </c>
      <c r="B66" s="69" t="s">
        <v>73</v>
      </c>
      <c r="C66" s="70" t="s">
        <v>59</v>
      </c>
      <c r="D66" s="34">
        <f>AVERAGE(E66:G66)</f>
        <v>208.33333333333334</v>
      </c>
      <c r="E66" s="71">
        <v>170</v>
      </c>
      <c r="F66" s="71">
        <v>232</v>
      </c>
      <c r="G66" s="71">
        <v>223</v>
      </c>
      <c r="H66" s="64"/>
      <c r="I66" s="32"/>
      <c r="J66" s="33"/>
      <c r="K66" s="33"/>
      <c r="L66" s="33"/>
      <c r="M66" s="33"/>
    </row>
    <row r="67" spans="1:13" ht="12.75">
      <c r="A67" s="27" t="s">
        <v>211</v>
      </c>
      <c r="B67" s="69" t="s">
        <v>74</v>
      </c>
      <c r="C67" s="70" t="s">
        <v>24</v>
      </c>
      <c r="D67" s="34">
        <f>AVERAGE(E67:G67)</f>
        <v>178.33333333333334</v>
      </c>
      <c r="E67" s="75">
        <v>158</v>
      </c>
      <c r="F67" s="71">
        <v>157</v>
      </c>
      <c r="G67" s="71">
        <v>220</v>
      </c>
      <c r="H67" s="64"/>
      <c r="I67" s="32"/>
      <c r="J67" s="33"/>
      <c r="K67" s="33"/>
      <c r="L67" s="33"/>
      <c r="M67" s="33"/>
    </row>
    <row r="69" spans="1:13" ht="15" customHeight="1">
      <c r="A69" s="1"/>
      <c r="B69" s="9" t="s">
        <v>75</v>
      </c>
      <c r="D69" s="8"/>
      <c r="E69" s="1"/>
      <c r="F69" s="1"/>
      <c r="G69" s="1"/>
      <c r="H69" s="1"/>
      <c r="I69" s="1"/>
      <c r="J69" s="1"/>
      <c r="K69" s="1"/>
      <c r="L69" s="1"/>
      <c r="M69" s="1"/>
    </row>
    <row r="70" spans="1:13" ht="6" customHeight="1" thickBot="1">
      <c r="A70" s="1"/>
      <c r="B70" s="11"/>
      <c r="C70" s="12"/>
      <c r="D70" s="8"/>
      <c r="E70" s="1"/>
      <c r="F70" s="1"/>
      <c r="G70" s="1"/>
      <c r="H70" s="1"/>
      <c r="I70" s="1"/>
      <c r="J70" s="1"/>
      <c r="K70" s="1"/>
      <c r="L70" s="1"/>
      <c r="M70" s="1"/>
    </row>
    <row r="71" spans="1:13" ht="13.5" thickBot="1">
      <c r="A71" s="13" t="s">
        <v>4</v>
      </c>
      <c r="B71" s="14" t="s">
        <v>5</v>
      </c>
      <c r="C71" s="14" t="s">
        <v>6</v>
      </c>
      <c r="D71" s="15" t="s">
        <v>8</v>
      </c>
      <c r="E71" s="131" t="s">
        <v>9</v>
      </c>
      <c r="F71" s="132"/>
      <c r="G71" s="132"/>
      <c r="H71" s="132"/>
      <c r="I71" s="132"/>
      <c r="J71" s="132"/>
      <c r="K71" s="132"/>
      <c r="L71" s="132"/>
      <c r="M71" s="132"/>
    </row>
    <row r="72" spans="1:13" ht="12.75">
      <c r="A72" s="57" t="s">
        <v>202</v>
      </c>
      <c r="B72" s="77" t="s">
        <v>77</v>
      </c>
      <c r="C72" s="59" t="s">
        <v>18</v>
      </c>
      <c r="D72" s="46">
        <f>AVERAGE(F72:H72)</f>
        <v>268.6666666666667</v>
      </c>
      <c r="E72" s="125">
        <v>211</v>
      </c>
      <c r="F72" s="61">
        <v>272</v>
      </c>
      <c r="G72" s="61">
        <v>276</v>
      </c>
      <c r="H72" s="61">
        <v>258</v>
      </c>
      <c r="I72" s="47"/>
      <c r="J72" s="48"/>
      <c r="K72" s="48"/>
      <c r="L72" s="48"/>
      <c r="M72" s="48"/>
    </row>
    <row r="73" spans="1:13" ht="12.75">
      <c r="A73" s="27" t="s">
        <v>203</v>
      </c>
      <c r="B73" s="69" t="s">
        <v>76</v>
      </c>
      <c r="C73" s="70" t="s">
        <v>18</v>
      </c>
      <c r="D73" s="34">
        <f>AVERAGE(F73:H73)</f>
        <v>255.66666666666666</v>
      </c>
      <c r="E73" s="64">
        <v>187</v>
      </c>
      <c r="F73" s="71">
        <v>254</v>
      </c>
      <c r="G73" s="71">
        <v>280</v>
      </c>
      <c r="H73" s="71">
        <v>233</v>
      </c>
      <c r="I73" s="32"/>
      <c r="J73" s="33"/>
      <c r="K73" s="33"/>
      <c r="L73" s="33"/>
      <c r="M73" s="33"/>
    </row>
    <row r="74" spans="1:13" ht="12.75">
      <c r="A74" s="27" t="s">
        <v>204</v>
      </c>
      <c r="B74" s="63" t="s">
        <v>78</v>
      </c>
      <c r="C74" s="63" t="s">
        <v>57</v>
      </c>
      <c r="D74" s="34">
        <f>AVERAGE(E74:F74,H74)</f>
        <v>240.66666666666666</v>
      </c>
      <c r="E74" s="71">
        <v>253</v>
      </c>
      <c r="F74" s="71">
        <v>240</v>
      </c>
      <c r="G74" s="64">
        <v>204</v>
      </c>
      <c r="H74" s="71">
        <v>229</v>
      </c>
      <c r="I74" s="32"/>
      <c r="J74" s="33"/>
      <c r="K74" s="33"/>
      <c r="L74" s="33"/>
      <c r="M74" s="33"/>
    </row>
    <row r="75" spans="1:13" ht="12.75">
      <c r="A75" s="27" t="s">
        <v>205</v>
      </c>
      <c r="B75" s="69" t="s">
        <v>79</v>
      </c>
      <c r="C75" s="70" t="s">
        <v>18</v>
      </c>
      <c r="D75" s="34">
        <f>AVERAGE(E75:G75)</f>
        <v>225.66666666666666</v>
      </c>
      <c r="E75" s="71">
        <v>212</v>
      </c>
      <c r="F75" s="71">
        <v>234</v>
      </c>
      <c r="G75" s="71">
        <v>231</v>
      </c>
      <c r="H75" s="64"/>
      <c r="I75" s="32"/>
      <c r="J75" s="33"/>
      <c r="K75" s="33"/>
      <c r="L75" s="33"/>
      <c r="M75" s="33"/>
    </row>
    <row r="77" spans="1:13" ht="15" customHeight="1">
      <c r="A77" s="1"/>
      <c r="B77" s="9" t="s">
        <v>80</v>
      </c>
      <c r="D77" s="8"/>
      <c r="E77" s="1"/>
      <c r="F77" s="1"/>
      <c r="G77" s="1"/>
      <c r="H77" s="1"/>
      <c r="I77" s="1"/>
      <c r="J77" s="1"/>
      <c r="K77" s="1"/>
      <c r="L77" s="1"/>
      <c r="M77" s="1"/>
    </row>
    <row r="78" spans="1:13" ht="6" customHeight="1" thickBot="1">
      <c r="A78" s="1"/>
      <c r="B78" s="11"/>
      <c r="C78" s="12"/>
      <c r="D78" s="8"/>
      <c r="E78" s="1"/>
      <c r="F78" s="1"/>
      <c r="G78" s="1"/>
      <c r="H78" s="1"/>
      <c r="I78" s="1"/>
      <c r="J78" s="1"/>
      <c r="K78" s="1"/>
      <c r="L78" s="1"/>
      <c r="M78" s="1"/>
    </row>
    <row r="79" spans="1:13" ht="13.5" thickBot="1">
      <c r="A79" s="13" t="s">
        <v>4</v>
      </c>
      <c r="B79" s="14" t="s">
        <v>5</v>
      </c>
      <c r="C79" s="14" t="s">
        <v>6</v>
      </c>
      <c r="D79" s="15" t="s">
        <v>8</v>
      </c>
      <c r="E79" s="131" t="s">
        <v>9</v>
      </c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57" t="s">
        <v>202</v>
      </c>
      <c r="B80" s="77" t="s">
        <v>81</v>
      </c>
      <c r="C80" s="77" t="s">
        <v>57</v>
      </c>
      <c r="D80" s="46">
        <f>AVERAGE(E80:G80)</f>
        <v>241.33333333333334</v>
      </c>
      <c r="E80" s="74">
        <v>249</v>
      </c>
      <c r="F80" s="61">
        <v>232</v>
      </c>
      <c r="G80" s="61">
        <v>243</v>
      </c>
      <c r="H80" s="60">
        <v>222</v>
      </c>
      <c r="I80" s="47"/>
      <c r="J80" s="48"/>
      <c r="K80" s="48"/>
      <c r="L80" s="48"/>
      <c r="M80" s="48"/>
    </row>
    <row r="81" spans="1:13" ht="12.75">
      <c r="A81" s="27" t="s">
        <v>203</v>
      </c>
      <c r="B81" s="65" t="s">
        <v>82</v>
      </c>
      <c r="C81" s="65" t="s">
        <v>57</v>
      </c>
      <c r="D81" s="34">
        <f>AVERAGE(F81:H81)</f>
        <v>239</v>
      </c>
      <c r="E81" s="66">
        <v>207</v>
      </c>
      <c r="F81" s="71">
        <v>248</v>
      </c>
      <c r="G81" s="71">
        <v>245</v>
      </c>
      <c r="H81" s="71">
        <v>224</v>
      </c>
      <c r="I81" s="32"/>
      <c r="J81" s="33"/>
      <c r="K81" s="33"/>
      <c r="L81" s="33"/>
      <c r="M81" s="33"/>
    </row>
    <row r="82" spans="1:13" ht="12.75">
      <c r="A82" s="27" t="s">
        <v>204</v>
      </c>
      <c r="B82" s="65" t="s">
        <v>83</v>
      </c>
      <c r="C82" s="65" t="s">
        <v>18</v>
      </c>
      <c r="D82" s="34">
        <f>AVERAGE(G82:I82)</f>
        <v>229.66666666666666</v>
      </c>
      <c r="E82" s="66">
        <v>162</v>
      </c>
      <c r="F82" s="64">
        <v>209</v>
      </c>
      <c r="G82" s="71">
        <v>243</v>
      </c>
      <c r="H82" s="71">
        <v>234</v>
      </c>
      <c r="I82" s="37">
        <v>212</v>
      </c>
      <c r="J82" s="33"/>
      <c r="K82" s="33"/>
      <c r="L82" s="33"/>
      <c r="M82" s="33"/>
    </row>
    <row r="83" spans="1:13" ht="12.75">
      <c r="A83" s="27" t="s">
        <v>205</v>
      </c>
      <c r="B83" s="65" t="s">
        <v>49</v>
      </c>
      <c r="C83" s="65" t="s">
        <v>18</v>
      </c>
      <c r="D83" s="34">
        <f>AVERAGE(E83,G83:H83)</f>
        <v>218.66666666666666</v>
      </c>
      <c r="E83" s="75">
        <v>184</v>
      </c>
      <c r="F83" s="64">
        <v>162</v>
      </c>
      <c r="G83" s="71">
        <v>243</v>
      </c>
      <c r="H83" s="71">
        <v>229</v>
      </c>
      <c r="I83" s="32"/>
      <c r="J83" s="33"/>
      <c r="K83" s="33"/>
      <c r="L83" s="33"/>
      <c r="M83" s="33"/>
    </row>
    <row r="84" spans="1:13" ht="12.75">
      <c r="A84" s="27" t="s">
        <v>206</v>
      </c>
      <c r="B84" s="65" t="s">
        <v>84</v>
      </c>
      <c r="C84" s="65" t="s">
        <v>57</v>
      </c>
      <c r="D84" s="34">
        <f>AVERAGE(F84:H84)</f>
        <v>206.33333333333334</v>
      </c>
      <c r="E84" s="66">
        <v>187</v>
      </c>
      <c r="F84" s="68">
        <v>188</v>
      </c>
      <c r="G84" s="68">
        <v>225</v>
      </c>
      <c r="H84" s="68">
        <v>206</v>
      </c>
      <c r="I84" s="32"/>
      <c r="J84" s="33"/>
      <c r="K84" s="33"/>
      <c r="L84" s="33"/>
      <c r="M84" s="33"/>
    </row>
    <row r="85" spans="1:13" ht="12.75">
      <c r="A85" s="27" t="s">
        <v>207</v>
      </c>
      <c r="B85" s="65" t="s">
        <v>85</v>
      </c>
      <c r="C85" s="65" t="s">
        <v>57</v>
      </c>
      <c r="D85" s="34">
        <f>AVERAGE(E85:G85)</f>
        <v>191</v>
      </c>
      <c r="E85" s="75">
        <v>170</v>
      </c>
      <c r="F85" s="71">
        <v>197</v>
      </c>
      <c r="G85" s="71">
        <v>206</v>
      </c>
      <c r="H85" s="64">
        <v>137</v>
      </c>
      <c r="I85" s="32"/>
      <c r="J85" s="33"/>
      <c r="K85" s="33"/>
      <c r="L85" s="33"/>
      <c r="M85" s="33"/>
    </row>
    <row r="86" spans="1:13" ht="12.75">
      <c r="A86" s="27" t="s">
        <v>208</v>
      </c>
      <c r="B86" s="65" t="s">
        <v>87</v>
      </c>
      <c r="C86" s="65" t="s">
        <v>57</v>
      </c>
      <c r="D86" s="34">
        <f>AVERAGE(E86,G86:H86)</f>
        <v>158.66666666666666</v>
      </c>
      <c r="E86" s="68">
        <v>152</v>
      </c>
      <c r="F86" s="64">
        <v>129</v>
      </c>
      <c r="G86" s="68">
        <v>138</v>
      </c>
      <c r="H86" s="68">
        <v>186</v>
      </c>
      <c r="I86" s="32"/>
      <c r="J86" s="33"/>
      <c r="K86" s="33"/>
      <c r="L86" s="33"/>
      <c r="M86" s="33"/>
    </row>
    <row r="87" spans="1:13" ht="12.75">
      <c r="A87" s="27" t="s">
        <v>209</v>
      </c>
      <c r="B87" s="69" t="s">
        <v>86</v>
      </c>
      <c r="C87" s="70" t="s">
        <v>24</v>
      </c>
      <c r="D87" s="34">
        <f>AVERAGE(E87:G87)</f>
        <v>151</v>
      </c>
      <c r="E87" s="71">
        <v>139</v>
      </c>
      <c r="F87" s="71">
        <v>125</v>
      </c>
      <c r="G87" s="71">
        <v>189</v>
      </c>
      <c r="H87" s="64"/>
      <c r="I87" s="32"/>
      <c r="J87" s="33"/>
      <c r="K87" s="33"/>
      <c r="L87" s="33"/>
      <c r="M87" s="33"/>
    </row>
    <row r="88" spans="1:13" ht="12.75">
      <c r="A88" s="27" t="s">
        <v>210</v>
      </c>
      <c r="B88" s="65" t="s">
        <v>89</v>
      </c>
      <c r="C88" s="65" t="s">
        <v>18</v>
      </c>
      <c r="D88" s="34">
        <f>AVERAGE(E88:G88)</f>
        <v>147.33333333333334</v>
      </c>
      <c r="E88" s="75">
        <v>128</v>
      </c>
      <c r="F88" s="71">
        <v>162</v>
      </c>
      <c r="G88" s="71">
        <v>152</v>
      </c>
      <c r="H88" s="64"/>
      <c r="I88" s="32"/>
      <c r="J88" s="33"/>
      <c r="K88" s="33"/>
      <c r="L88" s="33"/>
      <c r="M88" s="33"/>
    </row>
    <row r="89" spans="1:13" ht="12.75">
      <c r="A89" s="27" t="s">
        <v>211</v>
      </c>
      <c r="B89" s="69" t="s">
        <v>90</v>
      </c>
      <c r="C89" s="70" t="s">
        <v>57</v>
      </c>
      <c r="D89" s="34">
        <f>AVERAGE(E89:G89)</f>
        <v>129</v>
      </c>
      <c r="E89" s="75">
        <v>127</v>
      </c>
      <c r="F89" s="68">
        <v>112</v>
      </c>
      <c r="G89" s="71">
        <v>148</v>
      </c>
      <c r="H89" s="64"/>
      <c r="I89" s="32"/>
      <c r="J89" s="33"/>
      <c r="K89" s="33"/>
      <c r="L89" s="33"/>
      <c r="M89" s="33"/>
    </row>
    <row r="90" spans="1:13" ht="12.75">
      <c r="A90" s="27" t="s">
        <v>212</v>
      </c>
      <c r="B90" s="63" t="s">
        <v>88</v>
      </c>
      <c r="C90" s="63" t="s">
        <v>18</v>
      </c>
      <c r="D90" s="34">
        <f>AVERAGE(E90:G90)</f>
        <v>116.66666666666667</v>
      </c>
      <c r="E90" s="75">
        <v>83</v>
      </c>
      <c r="F90" s="71">
        <v>174</v>
      </c>
      <c r="G90" s="71">
        <v>93</v>
      </c>
      <c r="H90" s="64"/>
      <c r="I90" s="32"/>
      <c r="J90" s="33"/>
      <c r="K90" s="33"/>
      <c r="L90" s="33"/>
      <c r="M90" s="33"/>
    </row>
    <row r="92" spans="1:13" ht="15" customHeight="1">
      <c r="A92" s="1"/>
      <c r="B92" s="9" t="s">
        <v>91</v>
      </c>
      <c r="D92" s="8"/>
      <c r="E92" s="1"/>
      <c r="F92" s="1"/>
      <c r="G92" s="1"/>
      <c r="H92" s="1"/>
      <c r="I92" s="1"/>
      <c r="J92" s="1"/>
      <c r="K92" s="1"/>
      <c r="L92" s="1"/>
      <c r="M92" s="1"/>
    </row>
    <row r="93" spans="1:13" ht="6" customHeight="1" thickBot="1">
      <c r="A93" s="1"/>
      <c r="B93" s="11"/>
      <c r="C93" s="12"/>
      <c r="D93" s="8"/>
      <c r="E93" s="1"/>
      <c r="F93" s="1"/>
      <c r="G93" s="1"/>
      <c r="H93" s="1"/>
      <c r="I93" s="1"/>
      <c r="J93" s="1"/>
      <c r="K93" s="1"/>
      <c r="L93" s="1"/>
      <c r="M93" s="1"/>
    </row>
    <row r="94" spans="1:13" ht="13.5" thickBot="1">
      <c r="A94" s="13" t="s">
        <v>4</v>
      </c>
      <c r="B94" s="14" t="s">
        <v>5</v>
      </c>
      <c r="C94" s="14" t="s">
        <v>6</v>
      </c>
      <c r="D94" s="15" t="s">
        <v>8</v>
      </c>
      <c r="E94" s="131" t="s">
        <v>9</v>
      </c>
      <c r="F94" s="132"/>
      <c r="G94" s="132"/>
      <c r="H94" s="132"/>
      <c r="I94" s="132"/>
      <c r="J94" s="132"/>
      <c r="K94" s="132"/>
      <c r="L94" s="132"/>
      <c r="M94" s="132"/>
    </row>
    <row r="95" spans="1:13" ht="12.75">
      <c r="A95" s="57" t="s">
        <v>202</v>
      </c>
      <c r="B95" s="69" t="s">
        <v>92</v>
      </c>
      <c r="C95" s="70" t="s">
        <v>57</v>
      </c>
      <c r="D95" s="34">
        <f>AVERAGE(E95:G95)</f>
        <v>253</v>
      </c>
      <c r="E95" s="68">
        <v>257</v>
      </c>
      <c r="F95" s="68">
        <v>246</v>
      </c>
      <c r="G95" s="68">
        <v>256</v>
      </c>
      <c r="H95" s="67">
        <v>207</v>
      </c>
      <c r="I95" s="38"/>
      <c r="J95" s="39"/>
      <c r="K95" s="39"/>
      <c r="L95" s="39"/>
      <c r="M95" s="39"/>
    </row>
    <row r="96" spans="1:13" ht="12.75">
      <c r="A96" s="27" t="s">
        <v>203</v>
      </c>
      <c r="B96" s="69" t="s">
        <v>93</v>
      </c>
      <c r="C96" s="70" t="s">
        <v>23</v>
      </c>
      <c r="D96" s="34">
        <f>AVERAGE(E96:G96)</f>
        <v>210.66666666666666</v>
      </c>
      <c r="E96" s="68">
        <v>191</v>
      </c>
      <c r="F96" s="68">
        <v>220</v>
      </c>
      <c r="G96" s="68">
        <v>221</v>
      </c>
      <c r="H96" s="67">
        <v>154</v>
      </c>
      <c r="I96" s="38"/>
      <c r="J96" s="39"/>
      <c r="K96" s="39"/>
      <c r="L96" s="39"/>
      <c r="M96" s="39"/>
    </row>
    <row r="97" spans="1:13" ht="12.75">
      <c r="A97" s="27" t="s">
        <v>204</v>
      </c>
      <c r="B97" s="69" t="s">
        <v>94</v>
      </c>
      <c r="C97" s="70" t="s">
        <v>18</v>
      </c>
      <c r="D97" s="34">
        <f>AVERAGE(E97:G97)</f>
        <v>127.66666666666667</v>
      </c>
      <c r="E97" s="71">
        <v>90</v>
      </c>
      <c r="F97" s="71">
        <v>180</v>
      </c>
      <c r="G97" s="71">
        <v>113</v>
      </c>
      <c r="H97" s="64"/>
      <c r="I97" s="32"/>
      <c r="J97" s="33"/>
      <c r="K97" s="33"/>
      <c r="L97" s="33"/>
      <c r="M97" s="33"/>
    </row>
    <row r="98" spans="1:13" ht="12.75">
      <c r="A98" s="27" t="s">
        <v>205</v>
      </c>
      <c r="B98" s="69" t="s">
        <v>95</v>
      </c>
      <c r="C98" s="70" t="s">
        <v>18</v>
      </c>
      <c r="D98" s="34">
        <f>AVERAGE(F98:H98)</f>
        <v>114.66666666666667</v>
      </c>
      <c r="E98" s="67">
        <v>60</v>
      </c>
      <c r="F98" s="68">
        <v>89</v>
      </c>
      <c r="G98" s="68">
        <v>134</v>
      </c>
      <c r="H98" s="68">
        <v>121</v>
      </c>
      <c r="I98" s="38"/>
      <c r="J98" s="39"/>
      <c r="K98" s="39"/>
      <c r="L98" s="39"/>
      <c r="M98" s="39"/>
    </row>
    <row r="100" spans="1:13" ht="15" customHeight="1">
      <c r="A100" s="1"/>
      <c r="B100" s="9" t="s">
        <v>201</v>
      </c>
      <c r="D100" s="8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6" customHeight="1" thickBot="1">
      <c r="A101" s="1"/>
      <c r="B101" s="11"/>
      <c r="C101" s="12"/>
      <c r="D101" s="8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thickBot="1">
      <c r="A102" s="13" t="s">
        <v>4</v>
      </c>
      <c r="B102" s="14" t="s">
        <v>5</v>
      </c>
      <c r="C102" s="14" t="s">
        <v>6</v>
      </c>
      <c r="D102" s="15" t="s">
        <v>8</v>
      </c>
      <c r="E102" s="131" t="s">
        <v>9</v>
      </c>
      <c r="F102" s="132"/>
      <c r="G102" s="132"/>
      <c r="H102" s="132"/>
      <c r="I102" s="132"/>
      <c r="J102" s="132"/>
      <c r="K102" s="132"/>
      <c r="L102" s="132"/>
      <c r="M102" s="132"/>
    </row>
    <row r="103" spans="1:13" ht="12.75">
      <c r="A103" s="57" t="s">
        <v>202</v>
      </c>
      <c r="B103" s="69" t="s">
        <v>97</v>
      </c>
      <c r="C103" s="70" t="s">
        <v>57</v>
      </c>
      <c r="D103" s="34">
        <f>AVERAGE(E103:G103)</f>
        <v>192.33333333333334</v>
      </c>
      <c r="E103" s="68">
        <v>174</v>
      </c>
      <c r="F103" s="68">
        <v>233</v>
      </c>
      <c r="G103" s="68">
        <v>170</v>
      </c>
      <c r="H103" s="64"/>
      <c r="I103" s="32"/>
      <c r="J103" s="33"/>
      <c r="K103" s="33"/>
      <c r="L103" s="33"/>
      <c r="M103" s="33"/>
    </row>
    <row r="104" spans="1:13" ht="12.75">
      <c r="A104" s="27" t="s">
        <v>203</v>
      </c>
      <c r="B104" s="69" t="s">
        <v>99</v>
      </c>
      <c r="C104" s="70" t="s">
        <v>23</v>
      </c>
      <c r="D104" s="34">
        <f>AVERAGE(E104:G104)</f>
        <v>185</v>
      </c>
      <c r="E104" s="68">
        <v>140</v>
      </c>
      <c r="F104" s="68">
        <v>198</v>
      </c>
      <c r="G104" s="68">
        <v>217</v>
      </c>
      <c r="H104" s="64"/>
      <c r="I104" s="32"/>
      <c r="J104" s="32"/>
      <c r="K104" s="33"/>
      <c r="L104" s="33"/>
      <c r="M104" s="33"/>
    </row>
    <row r="106" spans="1:13" ht="15" customHeight="1">
      <c r="A106" s="1"/>
      <c r="B106" s="9" t="s">
        <v>200</v>
      </c>
      <c r="D106" s="8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6" customHeight="1" thickBot="1">
      <c r="A107" s="1"/>
      <c r="B107" s="11"/>
      <c r="C107" s="12"/>
      <c r="D107" s="8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 thickBot="1">
      <c r="A108" s="13" t="s">
        <v>4</v>
      </c>
      <c r="B108" s="14" t="s">
        <v>5</v>
      </c>
      <c r="C108" s="14" t="s">
        <v>6</v>
      </c>
      <c r="D108" s="15" t="s">
        <v>8</v>
      </c>
      <c r="E108" s="131" t="s">
        <v>9</v>
      </c>
      <c r="F108" s="132"/>
      <c r="G108" s="132"/>
      <c r="H108" s="132"/>
      <c r="I108" s="132"/>
      <c r="J108" s="132"/>
      <c r="K108" s="132"/>
      <c r="L108" s="132"/>
      <c r="M108" s="132"/>
    </row>
    <row r="109" spans="1:13" ht="12.75">
      <c r="A109" s="57" t="s">
        <v>202</v>
      </c>
      <c r="B109" s="58" t="s">
        <v>96</v>
      </c>
      <c r="C109" s="59" t="s">
        <v>57</v>
      </c>
      <c r="D109" s="46">
        <f>AVERAGE(E109:G109)</f>
        <v>221</v>
      </c>
      <c r="E109" s="126">
        <v>199</v>
      </c>
      <c r="F109" s="126">
        <v>238</v>
      </c>
      <c r="G109" s="126">
        <v>226</v>
      </c>
      <c r="H109" s="60"/>
      <c r="I109" s="47"/>
      <c r="J109" s="48"/>
      <c r="K109" s="48"/>
      <c r="L109" s="48"/>
      <c r="M109" s="48"/>
    </row>
    <row r="110" spans="1:13" ht="12.75">
      <c r="A110" s="27" t="s">
        <v>203</v>
      </c>
      <c r="B110" s="69" t="s">
        <v>98</v>
      </c>
      <c r="C110" s="70" t="s">
        <v>57</v>
      </c>
      <c r="D110" s="34">
        <f>AVERAGE(E110:G110)</f>
        <v>198.33333333333334</v>
      </c>
      <c r="E110" s="68">
        <v>222</v>
      </c>
      <c r="F110" s="68">
        <v>195</v>
      </c>
      <c r="G110" s="68">
        <v>178</v>
      </c>
      <c r="H110" s="64"/>
      <c r="I110" s="32"/>
      <c r="J110" s="33"/>
      <c r="K110" s="33"/>
      <c r="L110" s="33"/>
      <c r="M110" s="33"/>
    </row>
  </sheetData>
  <sheetProtection sheet="1" objects="1" scenarios="1"/>
  <mergeCells count="15">
    <mergeCell ref="E108:M108"/>
    <mergeCell ref="C1:D2"/>
    <mergeCell ref="E6:M6"/>
    <mergeCell ref="E1:M2"/>
    <mergeCell ref="E23:M23"/>
    <mergeCell ref="E17:M17"/>
    <mergeCell ref="E31:M31"/>
    <mergeCell ref="E38:M38"/>
    <mergeCell ref="E43:M43"/>
    <mergeCell ref="E51:M51"/>
    <mergeCell ref="E102:M102"/>
    <mergeCell ref="E57:M57"/>
    <mergeCell ref="E71:M71"/>
    <mergeCell ref="E79:M79"/>
    <mergeCell ref="E94:M94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421875" style="5" customWidth="1"/>
    <col min="2" max="2" width="19.140625" style="5" customWidth="1"/>
    <col min="3" max="3" width="5.8515625" style="10" customWidth="1"/>
    <col min="4" max="4" width="5.140625" style="98" customWidth="1"/>
    <col min="5" max="5" width="7.140625" style="87" customWidth="1"/>
    <col min="6" max="14" width="4.00390625" style="5" customWidth="1"/>
    <col min="15" max="16384" width="9.140625" style="5" customWidth="1"/>
  </cols>
  <sheetData>
    <row r="1" spans="1:14" ht="20.25" customHeight="1">
      <c r="A1" s="11"/>
      <c r="B1" s="2" t="s">
        <v>199</v>
      </c>
      <c r="C1" s="133" t="s">
        <v>0</v>
      </c>
      <c r="D1" s="134"/>
      <c r="E1" s="135" t="s">
        <v>1</v>
      </c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>
      <c r="A2" s="11"/>
      <c r="B2" s="4" t="s">
        <v>100</v>
      </c>
      <c r="C2" s="134"/>
      <c r="D2" s="134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5.75" customHeight="1">
      <c r="A3" s="11"/>
      <c r="C3" s="88"/>
      <c r="D3" s="89"/>
      <c r="E3" s="8"/>
      <c r="F3" s="11"/>
      <c r="G3" s="11"/>
      <c r="H3" s="11"/>
      <c r="I3" s="11"/>
      <c r="J3" s="11"/>
      <c r="K3" s="11"/>
      <c r="L3" s="11"/>
      <c r="M3" s="11"/>
      <c r="N3" s="11"/>
    </row>
    <row r="4" spans="1:14" ht="15">
      <c r="A4" s="11"/>
      <c r="B4" s="9" t="s">
        <v>3</v>
      </c>
      <c r="D4" s="89"/>
      <c r="E4" s="8"/>
      <c r="F4" s="11"/>
      <c r="G4" s="11"/>
      <c r="H4" s="11"/>
      <c r="I4" s="11"/>
      <c r="J4" s="11"/>
      <c r="K4" s="11"/>
      <c r="L4" s="11"/>
      <c r="M4" s="11"/>
      <c r="N4" s="11"/>
    </row>
    <row r="5" spans="1:14" ht="6" customHeight="1" thickBot="1">
      <c r="A5" s="11"/>
      <c r="B5" s="11"/>
      <c r="C5" s="12"/>
      <c r="D5" s="89"/>
      <c r="E5" s="8"/>
      <c r="F5" s="11"/>
      <c r="G5" s="11"/>
      <c r="H5" s="11"/>
      <c r="I5" s="11"/>
      <c r="J5" s="11"/>
      <c r="K5" s="11"/>
      <c r="L5" s="11"/>
      <c r="M5" s="11"/>
      <c r="N5" s="11"/>
    </row>
    <row r="6" spans="1:14" ht="13.5" thickBot="1">
      <c r="A6" s="14" t="s">
        <v>4</v>
      </c>
      <c r="B6" s="14" t="s">
        <v>5</v>
      </c>
      <c r="C6" s="14" t="s">
        <v>6</v>
      </c>
      <c r="D6" s="90" t="s">
        <v>7</v>
      </c>
      <c r="E6" s="15" t="s">
        <v>8</v>
      </c>
      <c r="F6" s="131" t="s">
        <v>9</v>
      </c>
      <c r="G6" s="132"/>
      <c r="H6" s="132"/>
      <c r="I6" s="132"/>
      <c r="J6" s="132"/>
      <c r="K6" s="132"/>
      <c r="L6" s="132"/>
      <c r="M6" s="132"/>
      <c r="N6" s="132"/>
    </row>
    <row r="7" spans="1:14" ht="12.75">
      <c r="A7" s="27" t="s">
        <v>202</v>
      </c>
      <c r="B7" s="28" t="s">
        <v>101</v>
      </c>
      <c r="C7" s="29" t="s">
        <v>23</v>
      </c>
      <c r="D7" s="91">
        <f>MAX(F7:N7)</f>
        <v>340</v>
      </c>
      <c r="E7" s="34">
        <f>AVERAGE(G7:I7)</f>
        <v>338.6666666666667</v>
      </c>
      <c r="F7" s="92">
        <v>335</v>
      </c>
      <c r="G7" s="95">
        <v>338</v>
      </c>
      <c r="H7" s="95">
        <v>338</v>
      </c>
      <c r="I7" s="95">
        <v>340</v>
      </c>
      <c r="J7" s="93">
        <v>334</v>
      </c>
      <c r="K7" s="94">
        <v>329</v>
      </c>
      <c r="L7" s="94">
        <v>330</v>
      </c>
      <c r="M7" s="94"/>
      <c r="N7" s="94"/>
    </row>
    <row r="8" spans="1:14" ht="12.75">
      <c r="A8" s="54"/>
      <c r="B8" s="54"/>
      <c r="C8" s="55"/>
      <c r="D8" s="96"/>
      <c r="E8" s="43"/>
      <c r="F8" s="54"/>
      <c r="G8" s="54"/>
      <c r="H8" s="54"/>
      <c r="I8" s="54"/>
      <c r="J8" s="97"/>
      <c r="K8" s="97"/>
      <c r="L8" s="97"/>
      <c r="M8" s="97"/>
      <c r="N8" s="97"/>
    </row>
  </sheetData>
  <sheetProtection sheet="1" objects="1" scenarios="1"/>
  <mergeCells count="3">
    <mergeCell ref="F6:N6"/>
    <mergeCell ref="C1:D2"/>
    <mergeCell ref="E1:N2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6.421875" style="79" customWidth="1"/>
    <col min="2" max="2" width="23.28125" style="5" customWidth="1"/>
    <col min="3" max="3" width="5.8515625" style="10" customWidth="1"/>
    <col min="4" max="4" width="7.140625" style="86" customWidth="1"/>
    <col min="5" max="13" width="4.00390625" style="79" customWidth="1"/>
    <col min="14" max="16384" width="9.140625" style="3" customWidth="1"/>
  </cols>
  <sheetData>
    <row r="1" spans="1:13" ht="20.25">
      <c r="A1" s="1"/>
      <c r="B1" s="2" t="s">
        <v>199</v>
      </c>
      <c r="C1" s="133" t="s">
        <v>0</v>
      </c>
      <c r="D1" s="134"/>
      <c r="E1" s="135" t="s">
        <v>1</v>
      </c>
      <c r="F1" s="135"/>
      <c r="G1" s="135"/>
      <c r="H1" s="135"/>
      <c r="I1" s="136"/>
      <c r="J1" s="136"/>
      <c r="K1" s="136"/>
      <c r="L1" s="136"/>
      <c r="M1" s="136"/>
    </row>
    <row r="2" spans="1:13" ht="15">
      <c r="A2" s="1"/>
      <c r="B2" s="4" t="s">
        <v>103</v>
      </c>
      <c r="C2" s="133"/>
      <c r="D2" s="134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5">
      <c r="A3" s="1"/>
      <c r="C3" s="6"/>
      <c r="D3" s="7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9" t="s">
        <v>3</v>
      </c>
      <c r="D4" s="7"/>
      <c r="E4" s="1"/>
      <c r="F4" s="1"/>
      <c r="G4" s="1"/>
      <c r="H4" s="1"/>
      <c r="I4" s="1"/>
      <c r="J4" s="1"/>
      <c r="K4" s="1"/>
      <c r="L4" s="1"/>
      <c r="M4" s="1"/>
    </row>
    <row r="5" spans="1:13" ht="6" customHeight="1" thickBot="1">
      <c r="A5" s="1"/>
      <c r="B5" s="11"/>
      <c r="C5" s="12"/>
      <c r="D5" s="7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13" t="s">
        <v>4</v>
      </c>
      <c r="B6" s="14" t="s">
        <v>5</v>
      </c>
      <c r="C6" s="14" t="s">
        <v>6</v>
      </c>
      <c r="D6" s="99" t="s">
        <v>8</v>
      </c>
      <c r="E6" s="131" t="s">
        <v>9</v>
      </c>
      <c r="F6" s="132"/>
      <c r="G6" s="132"/>
      <c r="H6" s="132"/>
      <c r="I6" s="132"/>
      <c r="J6" s="132"/>
      <c r="K6" s="132"/>
      <c r="L6" s="132"/>
      <c r="M6" s="132"/>
    </row>
    <row r="7" spans="1:13" ht="12.75">
      <c r="A7" s="16" t="s">
        <v>202</v>
      </c>
      <c r="B7" s="25" t="s">
        <v>106</v>
      </c>
      <c r="C7" s="26" t="s">
        <v>18</v>
      </c>
      <c r="D7" s="19">
        <f>AVERAGE(F7,H7,J7)</f>
        <v>308.3333333333333</v>
      </c>
      <c r="E7" s="100">
        <v>267</v>
      </c>
      <c r="F7" s="21">
        <v>302</v>
      </c>
      <c r="G7" s="22">
        <v>285</v>
      </c>
      <c r="H7" s="21">
        <v>304</v>
      </c>
      <c r="I7" s="127">
        <v>273</v>
      </c>
      <c r="J7" s="101">
        <v>319</v>
      </c>
      <c r="K7" s="24">
        <v>292</v>
      </c>
      <c r="L7" s="24">
        <v>272</v>
      </c>
      <c r="M7" s="24">
        <v>295</v>
      </c>
    </row>
    <row r="8" spans="1:13" ht="12.75">
      <c r="A8" s="27" t="s">
        <v>203</v>
      </c>
      <c r="B8" s="25" t="s">
        <v>110</v>
      </c>
      <c r="C8" s="26" t="s">
        <v>13</v>
      </c>
      <c r="D8" s="19">
        <f>AVERAGE(F8,J8,M8)</f>
        <v>297.3333333333333</v>
      </c>
      <c r="E8" s="23">
        <v>263</v>
      </c>
      <c r="F8" s="21">
        <v>302</v>
      </c>
      <c r="G8" s="22">
        <v>284</v>
      </c>
      <c r="H8" s="22">
        <v>279</v>
      </c>
      <c r="I8" s="24">
        <v>261</v>
      </c>
      <c r="J8" s="101">
        <v>295</v>
      </c>
      <c r="K8" s="24">
        <v>255</v>
      </c>
      <c r="L8" s="24">
        <v>282</v>
      </c>
      <c r="M8" s="101">
        <v>295</v>
      </c>
    </row>
    <row r="9" spans="1:14" ht="12.75">
      <c r="A9" s="27" t="s">
        <v>204</v>
      </c>
      <c r="B9" s="17" t="s">
        <v>108</v>
      </c>
      <c r="C9" s="18" t="s">
        <v>57</v>
      </c>
      <c r="D9" s="19">
        <f>AVERAGE(E9,G9:H9)</f>
        <v>196</v>
      </c>
      <c r="E9" s="20">
        <v>190</v>
      </c>
      <c r="F9" s="22">
        <v>189</v>
      </c>
      <c r="G9" s="21">
        <v>191</v>
      </c>
      <c r="H9" s="21">
        <v>207</v>
      </c>
      <c r="I9" s="24">
        <v>166</v>
      </c>
      <c r="J9" s="24"/>
      <c r="K9" s="24"/>
      <c r="L9" s="24"/>
      <c r="M9" s="24"/>
      <c r="N9" s="102"/>
    </row>
    <row r="10" spans="1:13" ht="12.75">
      <c r="A10" s="27" t="s">
        <v>205</v>
      </c>
      <c r="B10" s="35" t="s">
        <v>107</v>
      </c>
      <c r="C10" s="36" t="s">
        <v>104</v>
      </c>
      <c r="D10" s="34">
        <f>AVERAGE(E10:G10)</f>
        <v>183.66666666666666</v>
      </c>
      <c r="E10" s="30">
        <v>203</v>
      </c>
      <c r="F10" s="30">
        <v>172</v>
      </c>
      <c r="G10" s="30">
        <v>176</v>
      </c>
      <c r="H10" s="32"/>
      <c r="I10" s="32"/>
      <c r="J10" s="33"/>
      <c r="K10" s="33"/>
      <c r="L10" s="33"/>
      <c r="M10" s="33"/>
    </row>
    <row r="12" spans="1:13" ht="15">
      <c r="A12" s="1"/>
      <c r="B12" s="9" t="s">
        <v>38</v>
      </c>
      <c r="D12" s="7"/>
      <c r="E12" s="1"/>
      <c r="F12" s="1"/>
      <c r="G12" s="1"/>
      <c r="H12" s="1"/>
      <c r="I12" s="1"/>
      <c r="J12" s="1"/>
      <c r="K12" s="1"/>
      <c r="L12" s="1"/>
      <c r="M12" s="1"/>
    </row>
    <row r="13" spans="1:13" ht="6" customHeight="1" thickBot="1">
      <c r="A13" s="1"/>
      <c r="B13" s="11"/>
      <c r="C13" s="12"/>
      <c r="D13" s="7"/>
      <c r="E13" s="1"/>
      <c r="F13" s="1"/>
      <c r="G13" s="1"/>
      <c r="H13" s="1"/>
      <c r="I13" s="1"/>
      <c r="J13" s="1"/>
      <c r="K13" s="1"/>
      <c r="L13" s="1"/>
      <c r="M13" s="1"/>
    </row>
    <row r="14" spans="1:13" ht="13.5" thickBot="1">
      <c r="A14" s="13" t="s">
        <v>4</v>
      </c>
      <c r="B14" s="14" t="s">
        <v>5</v>
      </c>
      <c r="C14" s="14" t="s">
        <v>6</v>
      </c>
      <c r="D14" s="99" t="s">
        <v>8</v>
      </c>
      <c r="E14" s="131" t="s">
        <v>9</v>
      </c>
      <c r="F14" s="132"/>
      <c r="G14" s="132"/>
      <c r="H14" s="132"/>
      <c r="I14" s="132"/>
      <c r="J14" s="132"/>
      <c r="K14" s="132"/>
      <c r="L14" s="132"/>
      <c r="M14" s="132"/>
    </row>
    <row r="15" spans="1:13" ht="12.75">
      <c r="A15" s="16" t="s">
        <v>202</v>
      </c>
      <c r="B15" s="103" t="s">
        <v>113</v>
      </c>
      <c r="C15" s="104" t="s">
        <v>104</v>
      </c>
      <c r="D15" s="105">
        <f>AVERAGE(E15:G15)</f>
        <v>140.66666666666666</v>
      </c>
      <c r="E15" s="116">
        <v>162</v>
      </c>
      <c r="F15" s="116">
        <v>123</v>
      </c>
      <c r="G15" s="116">
        <v>137</v>
      </c>
      <c r="H15" s="23"/>
      <c r="I15" s="24"/>
      <c r="J15" s="24"/>
      <c r="K15" s="24"/>
      <c r="L15" s="24"/>
      <c r="M15" s="24"/>
    </row>
    <row r="16" spans="1:13" ht="12.75">
      <c r="A16" s="27" t="s">
        <v>203</v>
      </c>
      <c r="B16" s="69" t="s">
        <v>111</v>
      </c>
      <c r="C16" s="70" t="s">
        <v>104</v>
      </c>
      <c r="D16" s="107">
        <f>AVERAGE(E16:G16)</f>
        <v>120.66666666666667</v>
      </c>
      <c r="E16" s="68">
        <v>124</v>
      </c>
      <c r="F16" s="68">
        <v>85</v>
      </c>
      <c r="G16" s="68">
        <v>153</v>
      </c>
      <c r="H16" s="32"/>
      <c r="I16" s="33"/>
      <c r="J16" s="33"/>
      <c r="K16" s="33"/>
      <c r="L16" s="33"/>
      <c r="M16" s="33"/>
    </row>
    <row r="17" spans="1:13" ht="12.75">
      <c r="A17" s="27" t="s">
        <v>204</v>
      </c>
      <c r="B17" s="35" t="s">
        <v>112</v>
      </c>
      <c r="C17" s="36" t="s">
        <v>104</v>
      </c>
      <c r="D17" s="107">
        <f>AVERAGE(E17:G17)</f>
        <v>118.66666666666667</v>
      </c>
      <c r="E17" s="108">
        <v>125</v>
      </c>
      <c r="F17" s="108">
        <v>117</v>
      </c>
      <c r="G17" s="108">
        <v>114</v>
      </c>
      <c r="H17" s="32"/>
      <c r="I17" s="33"/>
      <c r="J17" s="33"/>
      <c r="K17" s="33"/>
      <c r="L17" s="33"/>
      <c r="M17" s="33"/>
    </row>
    <row r="18" spans="1:13" ht="12.75">
      <c r="A18" s="40"/>
      <c r="B18" s="109"/>
      <c r="C18" s="110"/>
      <c r="D18" s="111"/>
      <c r="E18" s="112"/>
      <c r="F18" s="112"/>
      <c r="G18" s="112"/>
      <c r="H18" s="45"/>
      <c r="I18" s="45"/>
      <c r="J18" s="45"/>
      <c r="K18" s="45"/>
      <c r="L18" s="45"/>
      <c r="M18" s="45"/>
    </row>
    <row r="19" spans="1:13" ht="15">
      <c r="A19" s="1"/>
      <c r="B19" s="9" t="s">
        <v>46</v>
      </c>
      <c r="D19" s="7"/>
      <c r="E19" s="1"/>
      <c r="F19" s="1"/>
      <c r="G19" s="1"/>
      <c r="H19" s="1"/>
      <c r="I19" s="1"/>
      <c r="J19" s="1"/>
      <c r="K19" s="1"/>
      <c r="L19" s="1"/>
      <c r="M19" s="1"/>
    </row>
    <row r="20" spans="1:13" ht="6" customHeight="1" thickBot="1">
      <c r="A20" s="1"/>
      <c r="B20" s="11"/>
      <c r="C20" s="12"/>
      <c r="D20" s="7"/>
      <c r="E20" s="1"/>
      <c r="F20" s="1"/>
      <c r="G20" s="1"/>
      <c r="H20" s="1"/>
      <c r="I20" s="1"/>
      <c r="J20" s="1"/>
      <c r="K20" s="1"/>
      <c r="L20" s="1"/>
      <c r="M20" s="1"/>
    </row>
    <row r="21" spans="1:13" ht="13.5" thickBot="1">
      <c r="A21" s="13" t="s">
        <v>4</v>
      </c>
      <c r="B21" s="14" t="s">
        <v>5</v>
      </c>
      <c r="C21" s="14" t="s">
        <v>6</v>
      </c>
      <c r="D21" s="99" t="s">
        <v>8</v>
      </c>
      <c r="E21" s="131" t="s">
        <v>9</v>
      </c>
      <c r="F21" s="132"/>
      <c r="G21" s="132"/>
      <c r="H21" s="132"/>
      <c r="I21" s="132"/>
      <c r="J21" s="132"/>
      <c r="K21" s="132"/>
      <c r="L21" s="132"/>
      <c r="M21" s="132"/>
    </row>
    <row r="22" spans="1:13" ht="12.75">
      <c r="A22" s="16" t="s">
        <v>202</v>
      </c>
      <c r="B22" s="65" t="s">
        <v>115</v>
      </c>
      <c r="C22" s="72" t="s">
        <v>29</v>
      </c>
      <c r="D22" s="113">
        <f>AVERAGE(E22:F22,I22)</f>
        <v>229</v>
      </c>
      <c r="E22" s="68">
        <v>233</v>
      </c>
      <c r="F22" s="68">
        <v>229</v>
      </c>
      <c r="G22" s="67">
        <v>224</v>
      </c>
      <c r="H22" s="32">
        <v>204</v>
      </c>
      <c r="I22" s="114">
        <v>225</v>
      </c>
      <c r="J22" s="33"/>
      <c r="K22" s="33"/>
      <c r="L22" s="33"/>
      <c r="M22" s="33"/>
    </row>
    <row r="23" spans="1:13" ht="12.75">
      <c r="A23" s="27" t="s">
        <v>203</v>
      </c>
      <c r="B23" s="69" t="s">
        <v>114</v>
      </c>
      <c r="C23" s="70" t="s">
        <v>104</v>
      </c>
      <c r="D23" s="113">
        <f>AVERAGE(E23:G23)</f>
        <v>168.33333333333334</v>
      </c>
      <c r="E23" s="68">
        <v>177</v>
      </c>
      <c r="F23" s="68">
        <v>162</v>
      </c>
      <c r="G23" s="68">
        <v>166</v>
      </c>
      <c r="H23" s="32"/>
      <c r="I23" s="33"/>
      <c r="J23" s="33"/>
      <c r="K23" s="33"/>
      <c r="L23" s="33"/>
      <c r="M23" s="33"/>
    </row>
    <row r="24" spans="1:13" ht="12.75">
      <c r="A24" s="40"/>
      <c r="B24" s="109"/>
      <c r="C24" s="110"/>
      <c r="D24" s="111"/>
      <c r="E24" s="112"/>
      <c r="F24" s="112"/>
      <c r="G24" s="112"/>
      <c r="H24" s="45"/>
      <c r="I24" s="45"/>
      <c r="J24" s="45"/>
      <c r="K24" s="45"/>
      <c r="L24" s="45"/>
      <c r="M24" s="45"/>
    </row>
    <row r="25" spans="1:13" ht="15">
      <c r="A25" s="1"/>
      <c r="B25" s="9" t="s">
        <v>53</v>
      </c>
      <c r="D25" s="7"/>
      <c r="E25" s="1"/>
      <c r="F25" s="1"/>
      <c r="G25" s="1"/>
      <c r="H25" s="1"/>
      <c r="I25" s="1"/>
      <c r="J25" s="1"/>
      <c r="K25" s="1"/>
      <c r="L25" s="1"/>
      <c r="M25" s="1"/>
    </row>
    <row r="26" spans="1:13" ht="6" customHeight="1" thickBot="1">
      <c r="A26" s="1"/>
      <c r="B26" s="11"/>
      <c r="C26" s="12"/>
      <c r="D26" s="7"/>
      <c r="E26" s="1"/>
      <c r="F26" s="1"/>
      <c r="G26" s="1"/>
      <c r="H26" s="1"/>
      <c r="I26" s="1"/>
      <c r="J26" s="1"/>
      <c r="K26" s="1"/>
      <c r="L26" s="1"/>
      <c r="M26" s="1"/>
    </row>
    <row r="27" spans="1:13" ht="13.5" thickBot="1">
      <c r="A27" s="13" t="s">
        <v>4</v>
      </c>
      <c r="B27" s="14" t="s">
        <v>5</v>
      </c>
      <c r="C27" s="14" t="s">
        <v>6</v>
      </c>
      <c r="D27" s="99" t="s">
        <v>8</v>
      </c>
      <c r="E27" s="131" t="s">
        <v>9</v>
      </c>
      <c r="F27" s="132"/>
      <c r="G27" s="132"/>
      <c r="H27" s="132"/>
      <c r="I27" s="132"/>
      <c r="J27" s="132"/>
      <c r="K27" s="132"/>
      <c r="L27" s="132"/>
      <c r="M27" s="132"/>
    </row>
    <row r="28" spans="1:13" ht="12.75">
      <c r="A28" s="16" t="s">
        <v>202</v>
      </c>
      <c r="B28" s="128" t="s">
        <v>117</v>
      </c>
      <c r="C28" s="128" t="s">
        <v>29</v>
      </c>
      <c r="D28" s="115">
        <f>AVERAGE(E28:F28,H28)</f>
        <v>195.66666666666666</v>
      </c>
      <c r="E28" s="116">
        <v>209</v>
      </c>
      <c r="F28" s="116">
        <v>177</v>
      </c>
      <c r="G28" s="106">
        <v>166</v>
      </c>
      <c r="H28" s="130">
        <v>201</v>
      </c>
      <c r="I28" s="24"/>
      <c r="J28" s="24"/>
      <c r="K28" s="24"/>
      <c r="L28" s="24"/>
      <c r="M28" s="24"/>
    </row>
    <row r="29" spans="1:13" ht="12.75">
      <c r="A29" s="27" t="s">
        <v>203</v>
      </c>
      <c r="B29" s="69" t="s">
        <v>116</v>
      </c>
      <c r="C29" s="129" t="s">
        <v>29</v>
      </c>
      <c r="D29" s="113">
        <f>AVERAGE(E29,G29,I29)</f>
        <v>180</v>
      </c>
      <c r="E29" s="68">
        <v>162</v>
      </c>
      <c r="F29" s="67">
        <v>158</v>
      </c>
      <c r="G29" s="68">
        <v>184</v>
      </c>
      <c r="H29" s="32">
        <v>117</v>
      </c>
      <c r="I29" s="139">
        <v>194</v>
      </c>
      <c r="J29" s="33">
        <v>155</v>
      </c>
      <c r="K29" s="33"/>
      <c r="L29" s="33"/>
      <c r="M29" s="33"/>
    </row>
    <row r="30" spans="1:13" ht="12.75">
      <c r="A30" s="40"/>
      <c r="B30" s="117"/>
      <c r="C30" s="117"/>
      <c r="D30" s="111"/>
      <c r="E30" s="112"/>
      <c r="F30" s="112"/>
      <c r="G30" s="112"/>
      <c r="H30" s="45"/>
      <c r="I30" s="45"/>
      <c r="J30" s="45"/>
      <c r="K30" s="45"/>
      <c r="L30" s="45"/>
      <c r="M30" s="45"/>
    </row>
    <row r="31" spans="1:13" ht="15">
      <c r="A31" s="1"/>
      <c r="B31" s="9" t="s">
        <v>118</v>
      </c>
      <c r="D31" s="7"/>
      <c r="E31" s="1"/>
      <c r="F31" s="1"/>
      <c r="G31" s="1"/>
      <c r="H31" s="1"/>
      <c r="I31" s="1"/>
      <c r="J31" s="1"/>
      <c r="K31" s="1"/>
      <c r="L31" s="1"/>
      <c r="M31" s="1"/>
    </row>
    <row r="32" spans="1:13" ht="6" customHeight="1" thickBot="1">
      <c r="A32" s="1"/>
      <c r="B32" s="11"/>
      <c r="C32" s="12"/>
      <c r="D32" s="7"/>
      <c r="E32" s="1"/>
      <c r="F32" s="1"/>
      <c r="G32" s="1"/>
      <c r="H32" s="1"/>
      <c r="I32" s="1"/>
      <c r="J32" s="1"/>
      <c r="K32" s="1"/>
      <c r="L32" s="1"/>
      <c r="M32" s="1"/>
    </row>
    <row r="33" spans="1:13" ht="13.5" thickBot="1">
      <c r="A33" s="13" t="s">
        <v>4</v>
      </c>
      <c r="B33" s="14" t="s">
        <v>5</v>
      </c>
      <c r="C33" s="14" t="s">
        <v>6</v>
      </c>
      <c r="D33" s="99" t="s">
        <v>8</v>
      </c>
      <c r="E33" s="131" t="s">
        <v>9</v>
      </c>
      <c r="F33" s="132"/>
      <c r="G33" s="132"/>
      <c r="H33" s="132"/>
      <c r="I33" s="132"/>
      <c r="J33" s="132"/>
      <c r="K33" s="132"/>
      <c r="L33" s="132"/>
      <c r="M33" s="132"/>
    </row>
    <row r="34" spans="1:13" ht="12.75">
      <c r="A34" s="16" t="s">
        <v>202</v>
      </c>
      <c r="B34" s="69" t="s">
        <v>120</v>
      </c>
      <c r="C34" s="70" t="s">
        <v>29</v>
      </c>
      <c r="D34" s="115">
        <f>AVERAGE(E34:G34)</f>
        <v>206</v>
      </c>
      <c r="E34" s="116">
        <v>201</v>
      </c>
      <c r="F34" s="116">
        <v>213</v>
      </c>
      <c r="G34" s="116">
        <v>204</v>
      </c>
      <c r="H34" s="23"/>
      <c r="I34" s="24"/>
      <c r="J34" s="24"/>
      <c r="K34" s="24"/>
      <c r="L34" s="24"/>
      <c r="M34" s="24"/>
    </row>
    <row r="35" spans="1:13" ht="12.75">
      <c r="A35" s="27" t="s">
        <v>203</v>
      </c>
      <c r="B35" s="69" t="s">
        <v>121</v>
      </c>
      <c r="C35" s="70" t="s">
        <v>109</v>
      </c>
      <c r="D35" s="113">
        <f>AVERAGE(E35:G35)</f>
        <v>161.33333333333334</v>
      </c>
      <c r="E35" s="68">
        <v>154</v>
      </c>
      <c r="F35" s="68">
        <v>194</v>
      </c>
      <c r="G35" s="68">
        <v>136</v>
      </c>
      <c r="H35" s="32"/>
      <c r="I35" s="33"/>
      <c r="J35" s="33"/>
      <c r="K35" s="33"/>
      <c r="L35" s="33"/>
      <c r="M35" s="33"/>
    </row>
    <row r="36" spans="1:13" ht="12.75">
      <c r="A36" s="27" t="s">
        <v>204</v>
      </c>
      <c r="B36" s="69" t="s">
        <v>119</v>
      </c>
      <c r="C36" s="70" t="s">
        <v>105</v>
      </c>
      <c r="D36" s="113">
        <f>AVERAGE(E36:G36)</f>
        <v>150.66666666666666</v>
      </c>
      <c r="E36" s="68">
        <v>108</v>
      </c>
      <c r="F36" s="68">
        <v>168</v>
      </c>
      <c r="G36" s="68">
        <v>176</v>
      </c>
      <c r="H36" s="32"/>
      <c r="I36" s="33"/>
      <c r="J36" s="33"/>
      <c r="K36" s="33"/>
      <c r="L36" s="33"/>
      <c r="M36" s="33"/>
    </row>
    <row r="37" spans="1:13" ht="12.75">
      <c r="A37" s="27" t="s">
        <v>205</v>
      </c>
      <c r="B37" s="69" t="s">
        <v>122</v>
      </c>
      <c r="C37" s="70" t="s">
        <v>29</v>
      </c>
      <c r="D37" s="113">
        <f>AVERAGE(E37:G37)</f>
        <v>135.66666666666666</v>
      </c>
      <c r="E37" s="68">
        <v>150</v>
      </c>
      <c r="F37" s="68">
        <v>123</v>
      </c>
      <c r="G37" s="68">
        <v>134</v>
      </c>
      <c r="H37" s="32"/>
      <c r="I37" s="33"/>
      <c r="J37" s="33"/>
      <c r="K37" s="33"/>
      <c r="L37" s="33"/>
      <c r="M37" s="33"/>
    </row>
    <row r="38" spans="1:13" ht="12.75">
      <c r="A38" s="40"/>
      <c r="B38" s="109"/>
      <c r="C38" s="110"/>
      <c r="D38" s="111"/>
      <c r="E38" s="112"/>
      <c r="F38" s="112"/>
      <c r="G38" s="112"/>
      <c r="H38" s="45"/>
      <c r="I38" s="45"/>
      <c r="J38" s="45"/>
      <c r="K38" s="45"/>
      <c r="L38" s="45"/>
      <c r="M38" s="45"/>
    </row>
  </sheetData>
  <sheetProtection sheet="1" objects="1" scenarios="1"/>
  <mergeCells count="7">
    <mergeCell ref="C1:D2"/>
    <mergeCell ref="E33:M33"/>
    <mergeCell ref="E1:M2"/>
    <mergeCell ref="E6:M6"/>
    <mergeCell ref="E14:M14"/>
    <mergeCell ref="E21:M21"/>
    <mergeCell ref="E27:M27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showGridLines="0" workbookViewId="0" topLeftCell="A1">
      <selection activeCell="Q1" sqref="Q1:S16384"/>
    </sheetView>
  </sheetViews>
  <sheetFormatPr defaultColWidth="9.140625" defaultRowHeight="12.75"/>
  <cols>
    <col min="1" max="1" width="11.00390625" style="124" customWidth="1"/>
    <col min="2" max="2" width="35.421875" style="0" bestFit="1" customWidth="1"/>
  </cols>
  <sheetData>
    <row r="1" spans="1:2" ht="13.5" thickBot="1">
      <c r="A1" s="118" t="s">
        <v>123</v>
      </c>
      <c r="B1" s="119" t="s">
        <v>124</v>
      </c>
    </row>
    <row r="2" spans="1:2" ht="12.75">
      <c r="A2" s="120" t="s">
        <v>11</v>
      </c>
      <c r="B2" s="121" t="s">
        <v>125</v>
      </c>
    </row>
    <row r="3" spans="1:2" ht="12.75">
      <c r="A3" s="120" t="s">
        <v>126</v>
      </c>
      <c r="B3" s="121" t="s">
        <v>127</v>
      </c>
    </row>
    <row r="4" spans="1:2" ht="12.75">
      <c r="A4" s="120" t="s">
        <v>128</v>
      </c>
      <c r="B4" s="121" t="s">
        <v>129</v>
      </c>
    </row>
    <row r="5" spans="1:2" ht="12.75">
      <c r="A5" s="120" t="s">
        <v>130</v>
      </c>
      <c r="B5" s="121" t="s">
        <v>131</v>
      </c>
    </row>
    <row r="6" spans="1:2" ht="12.75">
      <c r="A6" s="120" t="s">
        <v>57</v>
      </c>
      <c r="B6" s="121" t="s">
        <v>132</v>
      </c>
    </row>
    <row r="7" spans="1:2" ht="12.75">
      <c r="A7" s="120" t="s">
        <v>133</v>
      </c>
      <c r="B7" s="121" t="s">
        <v>134</v>
      </c>
    </row>
    <row r="8" spans="1:2" ht="12.75">
      <c r="A8" s="120" t="s">
        <v>59</v>
      </c>
      <c r="B8" s="121" t="s">
        <v>135</v>
      </c>
    </row>
    <row r="9" spans="1:2" ht="12.75">
      <c r="A9" s="120" t="s">
        <v>136</v>
      </c>
      <c r="B9" s="121" t="s">
        <v>137</v>
      </c>
    </row>
    <row r="10" spans="1:2" ht="12.75">
      <c r="A10" s="120" t="s">
        <v>109</v>
      </c>
      <c r="B10" s="121" t="s">
        <v>138</v>
      </c>
    </row>
    <row r="11" spans="1:2" ht="12.75">
      <c r="A11" s="120" t="s">
        <v>105</v>
      </c>
      <c r="B11" s="121" t="s">
        <v>139</v>
      </c>
    </row>
    <row r="12" spans="1:2" ht="12.75">
      <c r="A12" s="120" t="s">
        <v>140</v>
      </c>
      <c r="B12" s="121" t="s">
        <v>141</v>
      </c>
    </row>
    <row r="13" spans="1:2" ht="12.75">
      <c r="A13" s="120" t="s">
        <v>26</v>
      </c>
      <c r="B13" s="121" t="s">
        <v>142</v>
      </c>
    </row>
    <row r="14" spans="1:2" ht="12.75">
      <c r="A14" s="120" t="s">
        <v>60</v>
      </c>
      <c r="B14" s="121" t="s">
        <v>143</v>
      </c>
    </row>
    <row r="15" spans="1:2" ht="12.75">
      <c r="A15" s="120" t="s">
        <v>144</v>
      </c>
      <c r="B15" s="121" t="s">
        <v>145</v>
      </c>
    </row>
    <row r="16" spans="1:2" ht="12.75">
      <c r="A16" s="120" t="s">
        <v>146</v>
      </c>
      <c r="B16" s="121" t="s">
        <v>147</v>
      </c>
    </row>
    <row r="17" spans="1:2" ht="12.75">
      <c r="A17" s="120" t="s">
        <v>104</v>
      </c>
      <c r="B17" s="121" t="s">
        <v>148</v>
      </c>
    </row>
    <row r="18" spans="1:2" ht="12.75">
      <c r="A18" s="120" t="s">
        <v>13</v>
      </c>
      <c r="B18" s="121" t="s">
        <v>149</v>
      </c>
    </row>
    <row r="19" spans="1:2" ht="12.75">
      <c r="A19" s="120" t="s">
        <v>150</v>
      </c>
      <c r="B19" s="121" t="s">
        <v>151</v>
      </c>
    </row>
    <row r="20" spans="1:2" ht="12.75">
      <c r="A20" s="120" t="s">
        <v>17</v>
      </c>
      <c r="B20" s="121" t="s">
        <v>152</v>
      </c>
    </row>
    <row r="21" spans="1:2" ht="12.75">
      <c r="A21" s="120" t="s">
        <v>30</v>
      </c>
      <c r="B21" s="121" t="s">
        <v>153</v>
      </c>
    </row>
    <row r="22" spans="1:2" ht="12.75">
      <c r="A22" s="120" t="s">
        <v>154</v>
      </c>
      <c r="B22" s="121" t="s">
        <v>155</v>
      </c>
    </row>
    <row r="23" spans="1:2" ht="12.75">
      <c r="A23" s="120" t="s">
        <v>45</v>
      </c>
      <c r="B23" s="121" t="s">
        <v>156</v>
      </c>
    </row>
    <row r="24" spans="1:2" ht="12.75">
      <c r="A24" s="120" t="s">
        <v>43</v>
      </c>
      <c r="B24" s="121" t="s">
        <v>157</v>
      </c>
    </row>
    <row r="25" spans="1:2" ht="12.75">
      <c r="A25" s="120" t="s">
        <v>158</v>
      </c>
      <c r="B25" s="121" t="s">
        <v>159</v>
      </c>
    </row>
    <row r="26" spans="1:2" ht="12.75">
      <c r="A26" s="120" t="s">
        <v>160</v>
      </c>
      <c r="B26" s="121" t="s">
        <v>161</v>
      </c>
    </row>
    <row r="27" spans="1:2" ht="12.75">
      <c r="A27" s="120" t="s">
        <v>162</v>
      </c>
      <c r="B27" s="121" t="s">
        <v>163</v>
      </c>
    </row>
    <row r="28" spans="1:2" ht="12.75">
      <c r="A28" s="120" t="s">
        <v>164</v>
      </c>
      <c r="B28" s="121" t="s">
        <v>165</v>
      </c>
    </row>
    <row r="29" spans="1:2" ht="12.75">
      <c r="A29" s="120" t="s">
        <v>166</v>
      </c>
      <c r="B29" s="121" t="s">
        <v>167</v>
      </c>
    </row>
    <row r="30" spans="1:2" ht="12.75">
      <c r="A30" s="120" t="s">
        <v>168</v>
      </c>
      <c r="B30" s="121" t="s">
        <v>169</v>
      </c>
    </row>
    <row r="31" spans="1:2" ht="12.75">
      <c r="A31" s="120" t="s">
        <v>28</v>
      </c>
      <c r="B31" s="121" t="s">
        <v>170</v>
      </c>
    </row>
    <row r="32" spans="1:2" ht="12.75">
      <c r="A32" s="120" t="s">
        <v>171</v>
      </c>
      <c r="B32" s="121" t="s">
        <v>172</v>
      </c>
    </row>
    <row r="33" spans="1:2" ht="12.75">
      <c r="A33" s="120" t="s">
        <v>32</v>
      </c>
      <c r="B33" s="121" t="s">
        <v>173</v>
      </c>
    </row>
    <row r="34" spans="1:2" ht="12.75">
      <c r="A34" s="120" t="s">
        <v>24</v>
      </c>
      <c r="B34" s="121" t="s">
        <v>174</v>
      </c>
    </row>
    <row r="35" spans="1:2" ht="12.75">
      <c r="A35" s="120" t="s">
        <v>20</v>
      </c>
      <c r="B35" s="121" t="s">
        <v>175</v>
      </c>
    </row>
    <row r="36" spans="1:2" ht="12.75">
      <c r="A36" s="120" t="s">
        <v>22</v>
      </c>
      <c r="B36" s="121" t="s">
        <v>176</v>
      </c>
    </row>
    <row r="37" spans="1:2" ht="12.75">
      <c r="A37" s="120" t="s">
        <v>177</v>
      </c>
      <c r="B37" s="121" t="s">
        <v>178</v>
      </c>
    </row>
    <row r="38" spans="1:2" ht="12.75">
      <c r="A38" s="120" t="s">
        <v>179</v>
      </c>
      <c r="B38" s="121" t="s">
        <v>180</v>
      </c>
    </row>
    <row r="39" spans="1:2" ht="12.75">
      <c r="A39" s="120" t="s">
        <v>36</v>
      </c>
      <c r="B39" s="121" t="s">
        <v>181</v>
      </c>
    </row>
    <row r="40" spans="1:2" ht="12.75">
      <c r="A40" s="120" t="s">
        <v>29</v>
      </c>
      <c r="B40" s="121" t="s">
        <v>182</v>
      </c>
    </row>
    <row r="41" spans="1:2" ht="12.75">
      <c r="A41" s="120" t="s">
        <v>44</v>
      </c>
      <c r="B41" s="121" t="s">
        <v>183</v>
      </c>
    </row>
    <row r="42" spans="1:2" ht="12.75">
      <c r="A42" s="120" t="s">
        <v>15</v>
      </c>
      <c r="B42" s="121" t="s">
        <v>184</v>
      </c>
    </row>
    <row r="43" spans="1:2" ht="12.75">
      <c r="A43" s="120" t="s">
        <v>18</v>
      </c>
      <c r="B43" s="121" t="s">
        <v>185</v>
      </c>
    </row>
    <row r="44" spans="1:2" ht="12.75">
      <c r="A44" s="120" t="s">
        <v>186</v>
      </c>
      <c r="B44" s="121" t="s">
        <v>187</v>
      </c>
    </row>
    <row r="45" spans="1:2" ht="12.75">
      <c r="A45" s="120" t="s">
        <v>188</v>
      </c>
      <c r="B45" s="121" t="s">
        <v>189</v>
      </c>
    </row>
    <row r="46" spans="1:2" ht="12.75">
      <c r="A46" s="120" t="s">
        <v>37</v>
      </c>
      <c r="B46" s="121" t="s">
        <v>190</v>
      </c>
    </row>
    <row r="47" spans="1:2" ht="12.75">
      <c r="A47" s="120" t="s">
        <v>31</v>
      </c>
      <c r="B47" s="121" t="s">
        <v>191</v>
      </c>
    </row>
    <row r="48" spans="1:2" ht="12.75">
      <c r="A48" s="120" t="s">
        <v>23</v>
      </c>
      <c r="B48" s="121" t="s">
        <v>192</v>
      </c>
    </row>
    <row r="49" spans="1:2" ht="12.75">
      <c r="A49" s="120" t="s">
        <v>16</v>
      </c>
      <c r="B49" s="121" t="s">
        <v>193</v>
      </c>
    </row>
    <row r="50" spans="1:2" ht="12.75">
      <c r="A50" s="120" t="s">
        <v>194</v>
      </c>
      <c r="B50" s="121" t="s">
        <v>195</v>
      </c>
    </row>
    <row r="51" spans="1:2" ht="12.75">
      <c r="A51" s="120" t="s">
        <v>102</v>
      </c>
      <c r="B51" s="121" t="s">
        <v>196</v>
      </c>
    </row>
    <row r="52" spans="1:2" ht="13.5" thickBot="1">
      <c r="A52" s="122" t="s">
        <v>197</v>
      </c>
      <c r="B52" s="123" t="s">
        <v>198</v>
      </c>
    </row>
  </sheetData>
  <sheetProtection sheet="1" objects="1" scenarios="1"/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2"/>
  <headerFooter alignWithMargins="0">
    <oddHeader>&amp;L&amp;G&amp;R&amp;"Arial,Tučné"ČESKÝ LUKOSTŘELECKÝ SVAZ&amp;"Arial,Obyčejné"
komise STK</oddHeader>
    <oddFooter>&amp;LZpracoval: Luboš Duchek&amp;RStránka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Duchek</dc:creator>
  <cp:keywords/>
  <dc:description/>
  <cp:lastModifiedBy>Luboš Duchek</cp:lastModifiedBy>
  <cp:lastPrinted>2005-10-04T18:30:34Z</cp:lastPrinted>
  <dcterms:created xsi:type="dcterms:W3CDTF">2005-10-04T18:12:10Z</dcterms:created>
  <dcterms:modified xsi:type="dcterms:W3CDTF">2005-10-06T10:40:34Z</dcterms:modified>
  <cp:category/>
  <cp:version/>
  <cp:contentType/>
  <cp:contentStatus/>
</cp:coreProperties>
</file>